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salidades" sheetId="1" state="visible" r:id="rId1"/>
    <sheet name="Despesas" sheetId="2" state="visible" r:id="rId2"/>
    <sheet name="Resumo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16301F"/>
      <sz val="16"/>
    </font>
    <font>
      <b val="1"/>
      <color rgb="0016301F"/>
    </font>
    <font>
      <b val="1"/>
      <sz val="12"/>
    </font>
    <font>
      <i val="1"/>
      <color rgb="006B7F70"/>
    </font>
    <font>
      <name val="Calibri"/>
      <b val="1"/>
      <color rgb="00FFFFFF"/>
      <sz val="11"/>
    </font>
    <font>
      <b val="1"/>
      <color rgb="001F8A3E"/>
      <sz val="12"/>
    </font>
  </fonts>
  <fills count="6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6301F"/>
      </patternFill>
    </fill>
    <fill>
      <patternFill patternType="solid">
        <fgColor rgb="00FFFFFF"/>
      </patternFill>
    </fill>
    <fill>
      <patternFill patternType="solid">
        <fgColor rgb="00E7F2E6"/>
      </patternFill>
    </fill>
  </fills>
  <borders count="2">
    <border>
      <left/>
      <right/>
      <top/>
      <bottom/>
      <diagonal/>
    </border>
    <border>
      <left style="thin">
        <color rgb="00C9DFCE"/>
      </left>
      <right style="thin">
        <color rgb="00C9DFCE"/>
      </right>
      <top style="thin">
        <color rgb="00C9DFCE"/>
      </top>
      <bottom style="thin">
        <color rgb="00C9DFC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4" borderId="1" pivotButton="0" quotePrefix="0" xfId="0"/>
    <xf numFmtId="164" fontId="4" fillId="4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4" borderId="1" pivotButton="0" quotePrefix="0" xfId="0"/>
    <xf numFmtId="164" fontId="2" fillId="5" borderId="1" pivotButton="0" quotePrefix="0" xfId="0"/>
    <xf numFmtId="0" fontId="5" fillId="3" borderId="1" applyAlignment="1" pivotButton="0" quotePrefix="0" xfId="0">
      <alignment horizontal="center"/>
    </xf>
    <xf numFmtId="164" fontId="2" fillId="5" borderId="0" pivotButton="0" quotePrefix="0" xfId="0"/>
    <xf numFmtId="166" fontId="4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0" fontId="5" fillId="3" borderId="0" pivotButton="0" quotePrefix="0" xfId="0"/>
    <xf numFmtId="0" fontId="0" fillId="3" borderId="0" pivotButton="0" quotePrefix="0" xfId="0"/>
    <xf numFmtId="0" fontId="2" fillId="0" borderId="1" pivotButton="0" quotePrefix="0" xfId="0"/>
    <xf numFmtId="164" fontId="2" fillId="0" borderId="1" pivotButton="0" quotePrefix="0" xfId="0"/>
    <xf numFmtId="0" fontId="2" fillId="5" borderId="1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9B1C1C"/>
      </font>
      <fill>
        <patternFill patternType="solid">
          <bgColor rgb="00F8D0D0"/>
        </patternFill>
      </fill>
    </dxf>
    <dxf>
      <font>
        <b val="1"/>
        <color rgb="001F6B35"/>
      </font>
      <fill>
        <patternFill patternType="solid">
          <bgColor rgb="00D5ED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Arrecadado x Despesas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'Resumo'!B3</f>
            </strRef>
          </tx>
          <spPr>
            <a:ln>
              <a:prstDash val="solid"/>
            </a:ln>
          </spPr>
          <cat>
            <numRef>
              <f>'Resumo'!$A$4:$A$15</f>
            </numRef>
          </cat>
          <val>
            <numRef>
              <f>'Resumo'!$B$4:$B$15</f>
            </numRef>
          </val>
        </ser>
        <ser>
          <idx val="1"/>
          <order val="1"/>
          <tx>
            <strRef>
              <f>'Resumo'!C3</f>
            </strRef>
          </tx>
          <spPr>
            <a:ln>
              <a:prstDash val="solid"/>
            </a:ln>
          </spPr>
          <cat>
            <numRef>
              <f>'Resumo'!$A$4:$A$15</f>
            </numRef>
          </cat>
          <val>
            <numRef>
              <f>'Resumo'!$C$4:$C$15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7" customWidth="1" min="3" max="3"/>
    <col width="13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4" customWidth="1" min="18" max="18"/>
    <col width="16" customWidth="1" min="19" max="19"/>
    <col width="14" customWidth="1" min="20" max="20"/>
    <col width="13" customWidth="1" min="21" max="21"/>
  </cols>
  <sheetData>
    <row r="1">
      <c r="A1" s="1" t="inlineStr">
        <is>
          <t>Controle de mensalidade — Nome da sua pelada</t>
        </is>
      </c>
    </row>
    <row r="3">
      <c r="A3" s="2" t="inlineStr">
        <is>
          <t>Mês de referência (1 a 12)</t>
        </is>
      </c>
      <c r="D3" s="3" t="n">
        <v>10</v>
      </c>
      <c r="E3" s="4" t="inlineStr">
        <is>
          <t>← até que mês cada mensalista já deveria ter pago (10 = outubro)</t>
        </is>
      </c>
    </row>
    <row r="4">
      <c r="A4" s="4" t="inlineStr">
        <is>
          <t>As 3 primeiras linhas são exemplos (texto cinza). Substitua pelos seus atletas e preencha, em cada mês, o valor que a pessoa pagou.</t>
        </is>
      </c>
    </row>
    <row r="5" ht="32" customHeight="1">
      <c r="A5" s="5" t="inlineStr">
        <is>
          <t>Nº</t>
        </is>
      </c>
      <c r="B5" s="5" t="inlineStr">
        <is>
          <t>Atleta</t>
        </is>
      </c>
      <c r="C5" s="5" t="inlineStr">
        <is>
          <t>Telefone</t>
        </is>
      </c>
      <c r="D5" s="5" t="inlineStr">
        <is>
          <t>Categoria</t>
        </is>
      </c>
      <c r="E5" s="5" t="inlineStr">
        <is>
          <t>Mensalidade (R$)</t>
        </is>
      </c>
      <c r="F5" s="5" t="inlineStr">
        <is>
          <t>Jan</t>
        </is>
      </c>
      <c r="G5" s="5" t="inlineStr">
        <is>
          <t>Fev</t>
        </is>
      </c>
      <c r="H5" s="5" t="inlineStr">
        <is>
          <t>Mar</t>
        </is>
      </c>
      <c r="I5" s="5" t="inlineStr">
        <is>
          <t>Abr</t>
        </is>
      </c>
      <c r="J5" s="5" t="inlineStr">
        <is>
          <t>Mai</t>
        </is>
      </c>
      <c r="K5" s="5" t="inlineStr">
        <is>
          <t>Jun</t>
        </is>
      </c>
      <c r="L5" s="5" t="inlineStr">
        <is>
          <t>Jul</t>
        </is>
      </c>
      <c r="M5" s="5" t="inlineStr">
        <is>
          <t>Ago</t>
        </is>
      </c>
      <c r="N5" s="5" t="inlineStr">
        <is>
          <t>Set</t>
        </is>
      </c>
      <c r="O5" s="5" t="inlineStr">
        <is>
          <t>Out</t>
        </is>
      </c>
      <c r="P5" s="5" t="inlineStr">
        <is>
          <t>Nov</t>
        </is>
      </c>
      <c r="Q5" s="5" t="inlineStr">
        <is>
          <t>Dez</t>
        </is>
      </c>
      <c r="R5" s="5" t="inlineStr">
        <is>
          <t>Total pago</t>
        </is>
      </c>
      <c r="S5" s="5" t="inlineStr">
        <is>
          <t>Deveria ter pago</t>
        </is>
      </c>
      <c r="T5" s="5" t="inlineStr">
        <is>
          <t>Em aberto</t>
        </is>
      </c>
      <c r="U5" s="5" t="inlineStr">
        <is>
          <t>Situação</t>
        </is>
      </c>
    </row>
    <row r="6">
      <c r="A6" s="6" t="n">
        <v>1</v>
      </c>
      <c r="B6" s="7" t="inlineStr">
        <is>
          <t>Carlos Silva</t>
        </is>
      </c>
      <c r="C6" s="7" t="inlineStr">
        <is>
          <t>(11) 99999-0001</t>
        </is>
      </c>
      <c r="D6" s="7" t="inlineStr">
        <is>
          <t>Mensalista</t>
        </is>
      </c>
      <c r="E6" s="8" t="n">
        <v>33</v>
      </c>
      <c r="F6" s="8" t="n">
        <v>33</v>
      </c>
      <c r="G6" s="8" t="n">
        <v>33</v>
      </c>
      <c r="H6" s="8" t="n">
        <v>33</v>
      </c>
      <c r="I6" s="8" t="n">
        <v>33</v>
      </c>
      <c r="J6" s="8" t="n">
        <v>33</v>
      </c>
      <c r="K6" s="8" t="n">
        <v>33</v>
      </c>
      <c r="L6" s="8" t="n">
        <v>33</v>
      </c>
      <c r="M6" s="8" t="n">
        <v>33</v>
      </c>
      <c r="N6" s="9" t="n"/>
      <c r="O6" s="9" t="n"/>
      <c r="P6" s="9" t="n"/>
      <c r="Q6" s="9" t="n"/>
      <c r="R6" s="10">
        <f>SUM(F6:Q6)</f>
        <v/>
      </c>
      <c r="S6" s="10">
        <f>IF(B6="","",IF(D6="Mensalista",E6*$D$3,0))</f>
        <v/>
      </c>
      <c r="T6" s="10">
        <f>IF(B6="","",MAX(0,S6-R6))</f>
        <v/>
      </c>
      <c r="U6" s="11">
        <f>IF(B6="","",IF(D6="Diarista","Diarista",IF(T6=0,"Em dia","Pendente")))</f>
        <v/>
      </c>
    </row>
    <row r="7">
      <c r="A7" s="6" t="n">
        <v>2</v>
      </c>
      <c r="B7" s="7" t="inlineStr">
        <is>
          <t>Ana Souza</t>
        </is>
      </c>
      <c r="C7" s="7" t="inlineStr">
        <is>
          <t>(11) 99999-0002</t>
        </is>
      </c>
      <c r="D7" s="7" t="inlineStr">
        <is>
          <t>Mensalista</t>
        </is>
      </c>
      <c r="E7" s="8" t="n">
        <v>33</v>
      </c>
      <c r="F7" s="8" t="n">
        <v>33</v>
      </c>
      <c r="G7" s="8" t="n">
        <v>33</v>
      </c>
      <c r="H7" s="8" t="n">
        <v>33</v>
      </c>
      <c r="I7" s="8" t="n">
        <v>33</v>
      </c>
      <c r="J7" s="8" t="n">
        <v>33</v>
      </c>
      <c r="K7" s="8" t="n">
        <v>33</v>
      </c>
      <c r="L7" s="8" t="n">
        <v>33</v>
      </c>
      <c r="M7" s="8" t="n">
        <v>33</v>
      </c>
      <c r="N7" s="8" t="n">
        <v>33</v>
      </c>
      <c r="O7" s="8" t="n">
        <v>33</v>
      </c>
      <c r="P7" s="9" t="n"/>
      <c r="Q7" s="9" t="n"/>
      <c r="R7" s="10">
        <f>SUM(F7:Q7)</f>
        <v/>
      </c>
      <c r="S7" s="10">
        <f>IF(B7="","",IF(D7="Mensalista",E7*$D$3,0))</f>
        <v/>
      </c>
      <c r="T7" s="10">
        <f>IF(B7="","",MAX(0,S7-R7))</f>
        <v/>
      </c>
      <c r="U7" s="11">
        <f>IF(B7="","",IF(D7="Diarista","Diarista",IF(T7=0,"Em dia","Pendente")))</f>
        <v/>
      </c>
    </row>
    <row r="8">
      <c r="A8" s="6" t="n">
        <v>3</v>
      </c>
      <c r="B8" s="7" t="inlineStr">
        <is>
          <t>Marcos Lima</t>
        </is>
      </c>
      <c r="C8" s="7" t="inlineStr">
        <is>
          <t>(11) 99999-0003</t>
        </is>
      </c>
      <c r="D8" s="7" t="inlineStr">
        <is>
          <t>Diarista</t>
        </is>
      </c>
      <c r="E8" s="8" t="n">
        <v>0</v>
      </c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10">
        <f>SUM(F8:Q8)</f>
        <v/>
      </c>
      <c r="S8" s="10">
        <f>IF(B8="","",IF(D8="Mensalista",E8*$D$3,0))</f>
        <v/>
      </c>
      <c r="T8" s="10">
        <f>IF(B8="","",MAX(0,S8-R8))</f>
        <v/>
      </c>
      <c r="U8" s="11">
        <f>IF(B8="","",IF(D8="Diarista","Diarista",IF(T8=0,"Em dia","Pendente")))</f>
        <v/>
      </c>
    </row>
    <row r="9">
      <c r="A9" s="11" t="n">
        <v>4</v>
      </c>
      <c r="B9" s="12" t="n"/>
      <c r="C9" s="12" t="n"/>
      <c r="D9" s="12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10">
        <f>SUM(F9:Q9)</f>
        <v/>
      </c>
      <c r="S9" s="10">
        <f>IF(B9="","",IF(D9="Mensalista",E9*$D$3,0))</f>
        <v/>
      </c>
      <c r="T9" s="10">
        <f>IF(B9="","",MAX(0,S9-R9))</f>
        <v/>
      </c>
      <c r="U9" s="11">
        <f>IF(B9="","",IF(D9="Diarista","Diarista",IF(T9=0,"Em dia","Pendente")))</f>
        <v/>
      </c>
    </row>
    <row r="10">
      <c r="A10" s="11" t="n">
        <v>5</v>
      </c>
      <c r="B10" s="12" t="n"/>
      <c r="C10" s="12" t="n"/>
      <c r="D10" s="12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10">
        <f>SUM(F10:Q10)</f>
        <v/>
      </c>
      <c r="S10" s="10">
        <f>IF(B10="","",IF(D10="Mensalista",E10*$D$3,0))</f>
        <v/>
      </c>
      <c r="T10" s="10">
        <f>IF(B10="","",MAX(0,S10-R10))</f>
        <v/>
      </c>
      <c r="U10" s="11">
        <f>IF(B10="","",IF(D10="Diarista","Diarista",IF(T10=0,"Em dia","Pendente")))</f>
        <v/>
      </c>
    </row>
    <row r="11">
      <c r="A11" s="11" t="n">
        <v>6</v>
      </c>
      <c r="B11" s="12" t="n"/>
      <c r="C11" s="12" t="n"/>
      <c r="D11" s="12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10">
        <f>SUM(F11:Q11)</f>
        <v/>
      </c>
      <c r="S11" s="10">
        <f>IF(B11="","",IF(D11="Mensalista",E11*$D$3,0))</f>
        <v/>
      </c>
      <c r="T11" s="10">
        <f>IF(B11="","",MAX(0,S11-R11))</f>
        <v/>
      </c>
      <c r="U11" s="11">
        <f>IF(B11="","",IF(D11="Diarista","Diarista",IF(T11=0,"Em dia","Pendente")))</f>
        <v/>
      </c>
    </row>
    <row r="12">
      <c r="A12" s="11" t="n">
        <v>7</v>
      </c>
      <c r="B12" s="12" t="n"/>
      <c r="C12" s="12" t="n"/>
      <c r="D12" s="12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10">
        <f>SUM(F12:Q12)</f>
        <v/>
      </c>
      <c r="S12" s="10">
        <f>IF(B12="","",IF(D12="Mensalista",E12*$D$3,0))</f>
        <v/>
      </c>
      <c r="T12" s="10">
        <f>IF(B12="","",MAX(0,S12-R12))</f>
        <v/>
      </c>
      <c r="U12" s="11">
        <f>IF(B12="","",IF(D12="Diarista","Diarista",IF(T12=0,"Em dia","Pendente")))</f>
        <v/>
      </c>
    </row>
    <row r="13">
      <c r="A13" s="11" t="n">
        <v>8</v>
      </c>
      <c r="B13" s="12" t="n"/>
      <c r="C13" s="12" t="n"/>
      <c r="D13" s="12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10">
        <f>SUM(F13:Q13)</f>
        <v/>
      </c>
      <c r="S13" s="10">
        <f>IF(B13="","",IF(D13="Mensalista",E13*$D$3,0))</f>
        <v/>
      </c>
      <c r="T13" s="10">
        <f>IF(B13="","",MAX(0,S13-R13))</f>
        <v/>
      </c>
      <c r="U13" s="11">
        <f>IF(B13="","",IF(D13="Diarista","Diarista",IF(T13=0,"Em dia","Pendente")))</f>
        <v/>
      </c>
    </row>
    <row r="14">
      <c r="A14" s="11" t="n">
        <v>9</v>
      </c>
      <c r="B14" s="12" t="n"/>
      <c r="C14" s="12" t="n"/>
      <c r="D14" s="12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10">
        <f>SUM(F14:Q14)</f>
        <v/>
      </c>
      <c r="S14" s="10">
        <f>IF(B14="","",IF(D14="Mensalista",E14*$D$3,0))</f>
        <v/>
      </c>
      <c r="T14" s="10">
        <f>IF(B14="","",MAX(0,S14-R14))</f>
        <v/>
      </c>
      <c r="U14" s="11">
        <f>IF(B14="","",IF(D14="Diarista","Diarista",IF(T14=0,"Em dia","Pendente")))</f>
        <v/>
      </c>
    </row>
    <row r="15">
      <c r="A15" s="11" t="n">
        <v>10</v>
      </c>
      <c r="B15" s="12" t="n"/>
      <c r="C15" s="12" t="n"/>
      <c r="D15" s="12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10">
        <f>SUM(F15:Q15)</f>
        <v/>
      </c>
      <c r="S15" s="10">
        <f>IF(B15="","",IF(D15="Mensalista",E15*$D$3,0))</f>
        <v/>
      </c>
      <c r="T15" s="10">
        <f>IF(B15="","",MAX(0,S15-R15))</f>
        <v/>
      </c>
      <c r="U15" s="11">
        <f>IF(B15="","",IF(D15="Diarista","Diarista",IF(T15=0,"Em dia","Pendente")))</f>
        <v/>
      </c>
    </row>
    <row r="16">
      <c r="A16" s="11" t="n">
        <v>11</v>
      </c>
      <c r="B16" s="12" t="n"/>
      <c r="C16" s="12" t="n"/>
      <c r="D16" s="12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10">
        <f>SUM(F16:Q16)</f>
        <v/>
      </c>
      <c r="S16" s="10">
        <f>IF(B16="","",IF(D16="Mensalista",E16*$D$3,0))</f>
        <v/>
      </c>
      <c r="T16" s="10">
        <f>IF(B16="","",MAX(0,S16-R16))</f>
        <v/>
      </c>
      <c r="U16" s="11">
        <f>IF(B16="","",IF(D16="Diarista","Diarista",IF(T16=0,"Em dia","Pendente")))</f>
        <v/>
      </c>
    </row>
    <row r="17">
      <c r="A17" s="11" t="n">
        <v>12</v>
      </c>
      <c r="B17" s="12" t="n"/>
      <c r="C17" s="12" t="n"/>
      <c r="D17" s="12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10">
        <f>SUM(F17:Q17)</f>
        <v/>
      </c>
      <c r="S17" s="10">
        <f>IF(B17="","",IF(D17="Mensalista",E17*$D$3,0))</f>
        <v/>
      </c>
      <c r="T17" s="10">
        <f>IF(B17="","",MAX(0,S17-R17))</f>
        <v/>
      </c>
      <c r="U17" s="11">
        <f>IF(B17="","",IF(D17="Diarista","Diarista",IF(T17=0,"Em dia","Pendente")))</f>
        <v/>
      </c>
    </row>
    <row r="18">
      <c r="A18" s="11" t="n">
        <v>13</v>
      </c>
      <c r="B18" s="12" t="n"/>
      <c r="C18" s="12" t="n"/>
      <c r="D18" s="12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10">
        <f>SUM(F18:Q18)</f>
        <v/>
      </c>
      <c r="S18" s="10">
        <f>IF(B18="","",IF(D18="Mensalista",E18*$D$3,0))</f>
        <v/>
      </c>
      <c r="T18" s="10">
        <f>IF(B18="","",MAX(0,S18-R18))</f>
        <v/>
      </c>
      <c r="U18" s="11">
        <f>IF(B18="","",IF(D18="Diarista","Diarista",IF(T18=0,"Em dia","Pendente")))</f>
        <v/>
      </c>
    </row>
    <row r="19">
      <c r="A19" s="11" t="n">
        <v>14</v>
      </c>
      <c r="B19" s="12" t="n"/>
      <c r="C19" s="12" t="n"/>
      <c r="D19" s="12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10">
        <f>SUM(F19:Q19)</f>
        <v/>
      </c>
      <c r="S19" s="10">
        <f>IF(B19="","",IF(D19="Mensalista",E19*$D$3,0))</f>
        <v/>
      </c>
      <c r="T19" s="10">
        <f>IF(B19="","",MAX(0,S19-R19))</f>
        <v/>
      </c>
      <c r="U19" s="11">
        <f>IF(B19="","",IF(D19="Diarista","Diarista",IF(T19=0,"Em dia","Pendente")))</f>
        <v/>
      </c>
    </row>
    <row r="20">
      <c r="A20" s="11" t="n">
        <v>15</v>
      </c>
      <c r="B20" s="12" t="n"/>
      <c r="C20" s="12" t="n"/>
      <c r="D20" s="12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10">
        <f>SUM(F20:Q20)</f>
        <v/>
      </c>
      <c r="S20" s="10">
        <f>IF(B20="","",IF(D20="Mensalista",E20*$D$3,0))</f>
        <v/>
      </c>
      <c r="T20" s="10">
        <f>IF(B20="","",MAX(0,S20-R20))</f>
        <v/>
      </c>
      <c r="U20" s="11">
        <f>IF(B20="","",IF(D20="Diarista","Diarista",IF(T20=0,"Em dia","Pendente")))</f>
        <v/>
      </c>
    </row>
    <row r="21">
      <c r="A21" s="11" t="n">
        <v>16</v>
      </c>
      <c r="B21" s="12" t="n"/>
      <c r="C21" s="12" t="n"/>
      <c r="D21" s="12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10">
        <f>SUM(F21:Q21)</f>
        <v/>
      </c>
      <c r="S21" s="10">
        <f>IF(B21="","",IF(D21="Mensalista",E21*$D$3,0))</f>
        <v/>
      </c>
      <c r="T21" s="10">
        <f>IF(B21="","",MAX(0,S21-R21))</f>
        <v/>
      </c>
      <c r="U21" s="11">
        <f>IF(B21="","",IF(D21="Diarista","Diarista",IF(T21=0,"Em dia","Pendente")))</f>
        <v/>
      </c>
    </row>
    <row r="22">
      <c r="A22" s="11" t="n">
        <v>17</v>
      </c>
      <c r="B22" s="12" t="n"/>
      <c r="C22" s="12" t="n"/>
      <c r="D22" s="12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10">
        <f>SUM(F22:Q22)</f>
        <v/>
      </c>
      <c r="S22" s="10">
        <f>IF(B22="","",IF(D22="Mensalista",E22*$D$3,0))</f>
        <v/>
      </c>
      <c r="T22" s="10">
        <f>IF(B22="","",MAX(0,S22-R22))</f>
        <v/>
      </c>
      <c r="U22" s="11">
        <f>IF(B22="","",IF(D22="Diarista","Diarista",IF(T22=0,"Em dia","Pendente")))</f>
        <v/>
      </c>
    </row>
    <row r="23">
      <c r="A23" s="11" t="n">
        <v>18</v>
      </c>
      <c r="B23" s="12" t="n"/>
      <c r="C23" s="12" t="n"/>
      <c r="D23" s="12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10">
        <f>SUM(F23:Q23)</f>
        <v/>
      </c>
      <c r="S23" s="10">
        <f>IF(B23="","",IF(D23="Mensalista",E23*$D$3,0))</f>
        <v/>
      </c>
      <c r="T23" s="10">
        <f>IF(B23="","",MAX(0,S23-R23))</f>
        <v/>
      </c>
      <c r="U23" s="11">
        <f>IF(B23="","",IF(D23="Diarista","Diarista",IF(T23=0,"Em dia","Pendente")))</f>
        <v/>
      </c>
    </row>
    <row r="24">
      <c r="A24" s="11" t="n">
        <v>19</v>
      </c>
      <c r="B24" s="12" t="n"/>
      <c r="C24" s="12" t="n"/>
      <c r="D24" s="12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10">
        <f>SUM(F24:Q24)</f>
        <v/>
      </c>
      <c r="S24" s="10">
        <f>IF(B24="","",IF(D24="Mensalista",E24*$D$3,0))</f>
        <v/>
      </c>
      <c r="T24" s="10">
        <f>IF(B24="","",MAX(0,S24-R24))</f>
        <v/>
      </c>
      <c r="U24" s="11">
        <f>IF(B24="","",IF(D24="Diarista","Diarista",IF(T24=0,"Em dia","Pendente")))</f>
        <v/>
      </c>
    </row>
    <row r="25">
      <c r="A25" s="11" t="n">
        <v>20</v>
      </c>
      <c r="B25" s="12" t="n"/>
      <c r="C25" s="12" t="n"/>
      <c r="D25" s="12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10">
        <f>SUM(F25:Q25)</f>
        <v/>
      </c>
      <c r="S25" s="10">
        <f>IF(B25="","",IF(D25="Mensalista",E25*$D$3,0))</f>
        <v/>
      </c>
      <c r="T25" s="10">
        <f>IF(B25="","",MAX(0,S25-R25))</f>
        <v/>
      </c>
      <c r="U25" s="11">
        <f>IF(B25="","",IF(D25="Diarista","Diarista",IF(T25=0,"Em dia","Pendente")))</f>
        <v/>
      </c>
    </row>
    <row r="26">
      <c r="A26" s="11" t="n">
        <v>21</v>
      </c>
      <c r="B26" s="12" t="n"/>
      <c r="C26" s="12" t="n"/>
      <c r="D26" s="12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10">
        <f>SUM(F26:Q26)</f>
        <v/>
      </c>
      <c r="S26" s="10">
        <f>IF(B26="","",IF(D26="Mensalista",E26*$D$3,0))</f>
        <v/>
      </c>
      <c r="T26" s="10">
        <f>IF(B26="","",MAX(0,S26-R26))</f>
        <v/>
      </c>
      <c r="U26" s="11">
        <f>IF(B26="","",IF(D26="Diarista","Diarista",IF(T26=0,"Em dia","Pendente")))</f>
        <v/>
      </c>
    </row>
    <row r="27">
      <c r="A27" s="11" t="n">
        <v>22</v>
      </c>
      <c r="B27" s="12" t="n"/>
      <c r="C27" s="12" t="n"/>
      <c r="D27" s="12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10">
        <f>SUM(F27:Q27)</f>
        <v/>
      </c>
      <c r="S27" s="10">
        <f>IF(B27="","",IF(D27="Mensalista",E27*$D$3,0))</f>
        <v/>
      </c>
      <c r="T27" s="10">
        <f>IF(B27="","",MAX(0,S27-R27))</f>
        <v/>
      </c>
      <c r="U27" s="11">
        <f>IF(B27="","",IF(D27="Diarista","Diarista",IF(T27=0,"Em dia","Pendente")))</f>
        <v/>
      </c>
    </row>
    <row r="28">
      <c r="A28" s="11" t="n">
        <v>23</v>
      </c>
      <c r="B28" s="12" t="n"/>
      <c r="C28" s="12" t="n"/>
      <c r="D28" s="12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10">
        <f>SUM(F28:Q28)</f>
        <v/>
      </c>
      <c r="S28" s="10">
        <f>IF(B28="","",IF(D28="Mensalista",E28*$D$3,0))</f>
        <v/>
      </c>
      <c r="T28" s="10">
        <f>IF(B28="","",MAX(0,S28-R28))</f>
        <v/>
      </c>
      <c r="U28" s="11">
        <f>IF(B28="","",IF(D28="Diarista","Diarista",IF(T28=0,"Em dia","Pendente")))</f>
        <v/>
      </c>
    </row>
    <row r="29">
      <c r="A29" s="11" t="n">
        <v>24</v>
      </c>
      <c r="B29" s="12" t="n"/>
      <c r="C29" s="12" t="n"/>
      <c r="D29" s="12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10">
        <f>SUM(F29:Q29)</f>
        <v/>
      </c>
      <c r="S29" s="10">
        <f>IF(B29="","",IF(D29="Mensalista",E29*$D$3,0))</f>
        <v/>
      </c>
      <c r="T29" s="10">
        <f>IF(B29="","",MAX(0,S29-R29))</f>
        <v/>
      </c>
      <c r="U29" s="11">
        <f>IF(B29="","",IF(D29="Diarista","Diarista",IF(T29=0,"Em dia","Pendente")))</f>
        <v/>
      </c>
    </row>
    <row r="30">
      <c r="A30" s="11" t="n">
        <v>25</v>
      </c>
      <c r="B30" s="12" t="n"/>
      <c r="C30" s="12" t="n"/>
      <c r="D30" s="12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10">
        <f>SUM(F30:Q30)</f>
        <v/>
      </c>
      <c r="S30" s="10">
        <f>IF(B30="","",IF(D30="Mensalista",E30*$D$3,0))</f>
        <v/>
      </c>
      <c r="T30" s="10">
        <f>IF(B30="","",MAX(0,S30-R30))</f>
        <v/>
      </c>
      <c r="U30" s="11">
        <f>IF(B30="","",IF(D30="Diarista","Diarista",IF(T30=0,"Em dia","Pendente")))</f>
        <v/>
      </c>
    </row>
    <row r="31">
      <c r="A31" s="11" t="n">
        <v>26</v>
      </c>
      <c r="B31" s="12" t="n"/>
      <c r="C31" s="12" t="n"/>
      <c r="D31" s="12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10">
        <f>SUM(F31:Q31)</f>
        <v/>
      </c>
      <c r="S31" s="10">
        <f>IF(B31="","",IF(D31="Mensalista",E31*$D$3,0))</f>
        <v/>
      </c>
      <c r="T31" s="10">
        <f>IF(B31="","",MAX(0,S31-R31))</f>
        <v/>
      </c>
      <c r="U31" s="11">
        <f>IF(B31="","",IF(D31="Diarista","Diarista",IF(T31=0,"Em dia","Pendente")))</f>
        <v/>
      </c>
    </row>
    <row r="32">
      <c r="A32" s="11" t="n">
        <v>27</v>
      </c>
      <c r="B32" s="12" t="n"/>
      <c r="C32" s="12" t="n"/>
      <c r="D32" s="12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10">
        <f>SUM(F32:Q32)</f>
        <v/>
      </c>
      <c r="S32" s="10">
        <f>IF(B32="","",IF(D32="Mensalista",E32*$D$3,0))</f>
        <v/>
      </c>
      <c r="T32" s="10">
        <f>IF(B32="","",MAX(0,S32-R32))</f>
        <v/>
      </c>
      <c r="U32" s="11">
        <f>IF(B32="","",IF(D32="Diarista","Diarista",IF(T32=0,"Em dia","Pendente")))</f>
        <v/>
      </c>
    </row>
    <row r="33">
      <c r="A33" s="11" t="n">
        <v>28</v>
      </c>
      <c r="B33" s="12" t="n"/>
      <c r="C33" s="12" t="n"/>
      <c r="D33" s="12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10">
        <f>SUM(F33:Q33)</f>
        <v/>
      </c>
      <c r="S33" s="10">
        <f>IF(B33="","",IF(D33="Mensalista",E33*$D$3,0))</f>
        <v/>
      </c>
      <c r="T33" s="10">
        <f>IF(B33="","",MAX(0,S33-R33))</f>
        <v/>
      </c>
      <c r="U33" s="11">
        <f>IF(B33="","",IF(D33="Diarista","Diarista",IF(T33=0,"Em dia","Pendente")))</f>
        <v/>
      </c>
    </row>
    <row r="34">
      <c r="A34" s="11" t="n">
        <v>29</v>
      </c>
      <c r="B34" s="12" t="n"/>
      <c r="C34" s="12" t="n"/>
      <c r="D34" s="12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10">
        <f>SUM(F34:Q34)</f>
        <v/>
      </c>
      <c r="S34" s="10">
        <f>IF(B34="","",IF(D34="Mensalista",E34*$D$3,0))</f>
        <v/>
      </c>
      <c r="T34" s="10">
        <f>IF(B34="","",MAX(0,S34-R34))</f>
        <v/>
      </c>
      <c r="U34" s="11">
        <f>IF(B34="","",IF(D34="Diarista","Diarista",IF(T34=0,"Em dia","Pendente")))</f>
        <v/>
      </c>
    </row>
    <row r="35">
      <c r="A35" s="11" t="n">
        <v>30</v>
      </c>
      <c r="B35" s="12" t="n"/>
      <c r="C35" s="12" t="n"/>
      <c r="D35" s="12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10">
        <f>SUM(F35:Q35)</f>
        <v/>
      </c>
      <c r="S35" s="10">
        <f>IF(B35="","",IF(D35="Mensalista",E35*$D$3,0))</f>
        <v/>
      </c>
      <c r="T35" s="10">
        <f>IF(B35="","",MAX(0,S35-R35))</f>
        <v/>
      </c>
      <c r="U35" s="11">
        <f>IF(B35="","",IF(D35="Diarista","Diarista",IF(T35=0,"Em dia","Pendente")))</f>
        <v/>
      </c>
    </row>
    <row r="36">
      <c r="A36" s="11" t="n">
        <v>31</v>
      </c>
      <c r="B36" s="12" t="n"/>
      <c r="C36" s="12" t="n"/>
      <c r="D36" s="12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10">
        <f>SUM(F36:Q36)</f>
        <v/>
      </c>
      <c r="S36" s="10">
        <f>IF(B36="","",IF(D36="Mensalista",E36*$D$3,0))</f>
        <v/>
      </c>
      <c r="T36" s="10">
        <f>IF(B36="","",MAX(0,S36-R36))</f>
        <v/>
      </c>
      <c r="U36" s="11">
        <f>IF(B36="","",IF(D36="Diarista","Diarista",IF(T36=0,"Em dia","Pendente")))</f>
        <v/>
      </c>
    </row>
    <row r="37">
      <c r="A37" s="11" t="n">
        <v>32</v>
      </c>
      <c r="B37" s="12" t="n"/>
      <c r="C37" s="12" t="n"/>
      <c r="D37" s="12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10">
        <f>SUM(F37:Q37)</f>
        <v/>
      </c>
      <c r="S37" s="10">
        <f>IF(B37="","",IF(D37="Mensalista",E37*$D$3,0))</f>
        <v/>
      </c>
      <c r="T37" s="10">
        <f>IF(B37="","",MAX(0,S37-R37))</f>
        <v/>
      </c>
      <c r="U37" s="11">
        <f>IF(B37="","",IF(D37="Diarista","Diarista",IF(T37=0,"Em dia","Pendente")))</f>
        <v/>
      </c>
    </row>
    <row r="38">
      <c r="A38" s="11" t="n">
        <v>33</v>
      </c>
      <c r="B38" s="12" t="n"/>
      <c r="C38" s="12" t="n"/>
      <c r="D38" s="12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10">
        <f>SUM(F38:Q38)</f>
        <v/>
      </c>
      <c r="S38" s="10">
        <f>IF(B38="","",IF(D38="Mensalista",E38*$D$3,0))</f>
        <v/>
      </c>
      <c r="T38" s="10">
        <f>IF(B38="","",MAX(0,S38-R38))</f>
        <v/>
      </c>
      <c r="U38" s="11">
        <f>IF(B38="","",IF(D38="Diarista","Diarista",IF(T38=0,"Em dia","Pendente")))</f>
        <v/>
      </c>
    </row>
    <row r="39">
      <c r="A39" s="11" t="n">
        <v>34</v>
      </c>
      <c r="B39" s="12" t="n"/>
      <c r="C39" s="12" t="n"/>
      <c r="D39" s="12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10">
        <f>SUM(F39:Q39)</f>
        <v/>
      </c>
      <c r="S39" s="10">
        <f>IF(B39="","",IF(D39="Mensalista",E39*$D$3,0))</f>
        <v/>
      </c>
      <c r="T39" s="10">
        <f>IF(B39="","",MAX(0,S39-R39))</f>
        <v/>
      </c>
      <c r="U39" s="11">
        <f>IF(B39="","",IF(D39="Diarista","Diarista",IF(T39=0,"Em dia","Pendente")))</f>
        <v/>
      </c>
    </row>
    <row r="40">
      <c r="A40" s="11" t="n">
        <v>35</v>
      </c>
      <c r="B40" s="12" t="n"/>
      <c r="C40" s="12" t="n"/>
      <c r="D40" s="12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10">
        <f>SUM(F40:Q40)</f>
        <v/>
      </c>
      <c r="S40" s="10">
        <f>IF(B40="","",IF(D40="Mensalista",E40*$D$3,0))</f>
        <v/>
      </c>
      <c r="T40" s="10">
        <f>IF(B40="","",MAX(0,S40-R40))</f>
        <v/>
      </c>
      <c r="U40" s="11">
        <f>IF(B40="","",IF(D40="Diarista","Diarista",IF(T40=0,"Em dia","Pendente")))</f>
        <v/>
      </c>
    </row>
    <row r="41">
      <c r="A41" s="11" t="n">
        <v>36</v>
      </c>
      <c r="B41" s="12" t="n"/>
      <c r="C41" s="12" t="n"/>
      <c r="D41" s="12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10">
        <f>SUM(F41:Q41)</f>
        <v/>
      </c>
      <c r="S41" s="10">
        <f>IF(B41="","",IF(D41="Mensalista",E41*$D$3,0))</f>
        <v/>
      </c>
      <c r="T41" s="10">
        <f>IF(B41="","",MAX(0,S41-R41))</f>
        <v/>
      </c>
      <c r="U41" s="11">
        <f>IF(B41="","",IF(D41="Diarista","Diarista",IF(T41=0,"Em dia","Pendente")))</f>
        <v/>
      </c>
    </row>
    <row r="42">
      <c r="A42" s="11" t="n">
        <v>37</v>
      </c>
      <c r="B42" s="12" t="n"/>
      <c r="C42" s="12" t="n"/>
      <c r="D42" s="12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10">
        <f>SUM(F42:Q42)</f>
        <v/>
      </c>
      <c r="S42" s="10">
        <f>IF(B42="","",IF(D42="Mensalista",E42*$D$3,0))</f>
        <v/>
      </c>
      <c r="T42" s="10">
        <f>IF(B42="","",MAX(0,S42-R42))</f>
        <v/>
      </c>
      <c r="U42" s="11">
        <f>IF(B42="","",IF(D42="Diarista","Diarista",IF(T42=0,"Em dia","Pendente")))</f>
        <v/>
      </c>
    </row>
    <row r="43">
      <c r="A43" s="11" t="n">
        <v>38</v>
      </c>
      <c r="B43" s="12" t="n"/>
      <c r="C43" s="12" t="n"/>
      <c r="D43" s="12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10">
        <f>SUM(F43:Q43)</f>
        <v/>
      </c>
      <c r="S43" s="10">
        <f>IF(B43="","",IF(D43="Mensalista",E43*$D$3,0))</f>
        <v/>
      </c>
      <c r="T43" s="10">
        <f>IF(B43="","",MAX(0,S43-R43))</f>
        <v/>
      </c>
      <c r="U43" s="11">
        <f>IF(B43="","",IF(D43="Diarista","Diarista",IF(T43=0,"Em dia","Pendente")))</f>
        <v/>
      </c>
    </row>
    <row r="44">
      <c r="A44" s="11" t="n">
        <v>39</v>
      </c>
      <c r="B44" s="12" t="n"/>
      <c r="C44" s="12" t="n"/>
      <c r="D44" s="12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10">
        <f>SUM(F44:Q44)</f>
        <v/>
      </c>
      <c r="S44" s="10">
        <f>IF(B44="","",IF(D44="Mensalista",E44*$D$3,0))</f>
        <v/>
      </c>
      <c r="T44" s="10">
        <f>IF(B44="","",MAX(0,S44-R44))</f>
        <v/>
      </c>
      <c r="U44" s="11">
        <f>IF(B44="","",IF(D44="Diarista","Diarista",IF(T44=0,"Em dia","Pendente")))</f>
        <v/>
      </c>
    </row>
    <row r="45">
      <c r="A45" s="11" t="n">
        <v>40</v>
      </c>
      <c r="B45" s="12" t="n"/>
      <c r="C45" s="12" t="n"/>
      <c r="D45" s="12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9" t="n"/>
      <c r="R45" s="10">
        <f>SUM(F45:Q45)</f>
        <v/>
      </c>
      <c r="S45" s="10">
        <f>IF(B45="","",IF(D45="Mensalista",E45*$D$3,0))</f>
        <v/>
      </c>
      <c r="T45" s="10">
        <f>IF(B45="","",MAX(0,S45-R45))</f>
        <v/>
      </c>
      <c r="U45" s="11">
        <f>IF(B45="","",IF(D45="Diarista","Diarista",IF(T45=0,"Em dia","Pendente")))</f>
        <v/>
      </c>
    </row>
    <row r="46">
      <c r="A46" s="11" t="n">
        <v>41</v>
      </c>
      <c r="B46" s="12" t="n"/>
      <c r="C46" s="12" t="n"/>
      <c r="D46" s="12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10">
        <f>SUM(F46:Q46)</f>
        <v/>
      </c>
      <c r="S46" s="10">
        <f>IF(B46="","",IF(D46="Mensalista",E46*$D$3,0))</f>
        <v/>
      </c>
      <c r="T46" s="10">
        <f>IF(B46="","",MAX(0,S46-R46))</f>
        <v/>
      </c>
      <c r="U46" s="11">
        <f>IF(B46="","",IF(D46="Diarista","Diarista",IF(T46=0,"Em dia","Pendente")))</f>
        <v/>
      </c>
    </row>
    <row r="47">
      <c r="A47" s="11" t="n">
        <v>42</v>
      </c>
      <c r="B47" s="12" t="n"/>
      <c r="C47" s="12" t="n"/>
      <c r="D47" s="12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 t="n"/>
      <c r="N47" s="9" t="n"/>
      <c r="O47" s="9" t="n"/>
      <c r="P47" s="9" t="n"/>
      <c r="Q47" s="9" t="n"/>
      <c r="R47" s="10">
        <f>SUM(F47:Q47)</f>
        <v/>
      </c>
      <c r="S47" s="10">
        <f>IF(B47="","",IF(D47="Mensalista",E47*$D$3,0))</f>
        <v/>
      </c>
      <c r="T47" s="10">
        <f>IF(B47="","",MAX(0,S47-R47))</f>
        <v/>
      </c>
      <c r="U47" s="11">
        <f>IF(B47="","",IF(D47="Diarista","Diarista",IF(T47=0,"Em dia","Pendente")))</f>
        <v/>
      </c>
    </row>
    <row r="48">
      <c r="A48" s="11" t="n">
        <v>43</v>
      </c>
      <c r="B48" s="12" t="n"/>
      <c r="C48" s="12" t="n"/>
      <c r="D48" s="12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10">
        <f>SUM(F48:Q48)</f>
        <v/>
      </c>
      <c r="S48" s="10">
        <f>IF(B48="","",IF(D48="Mensalista",E48*$D$3,0))</f>
        <v/>
      </c>
      <c r="T48" s="10">
        <f>IF(B48="","",MAX(0,S48-R48))</f>
        <v/>
      </c>
      <c r="U48" s="11">
        <f>IF(B48="","",IF(D48="Diarista","Diarista",IF(T48=0,"Em dia","Pendente")))</f>
        <v/>
      </c>
    </row>
    <row r="49">
      <c r="A49" s="11" t="n">
        <v>44</v>
      </c>
      <c r="B49" s="12" t="n"/>
      <c r="C49" s="12" t="n"/>
      <c r="D49" s="12" t="n"/>
      <c r="E49" s="9" t="n"/>
      <c r="F49" s="9" t="n"/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10">
        <f>SUM(F49:Q49)</f>
        <v/>
      </c>
      <c r="S49" s="10">
        <f>IF(B49="","",IF(D49="Mensalista",E49*$D$3,0))</f>
        <v/>
      </c>
      <c r="T49" s="10">
        <f>IF(B49="","",MAX(0,S49-R49))</f>
        <v/>
      </c>
      <c r="U49" s="11">
        <f>IF(B49="","",IF(D49="Diarista","Diarista",IF(T49=0,"Em dia","Pendente")))</f>
        <v/>
      </c>
    </row>
    <row r="50">
      <c r="A50" s="11" t="n">
        <v>45</v>
      </c>
      <c r="B50" s="12" t="n"/>
      <c r="C50" s="12" t="n"/>
      <c r="D50" s="12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10">
        <f>SUM(F50:Q50)</f>
        <v/>
      </c>
      <c r="S50" s="10">
        <f>IF(B50="","",IF(D50="Mensalista",E50*$D$3,0))</f>
        <v/>
      </c>
      <c r="T50" s="10">
        <f>IF(B50="","",MAX(0,S50-R50))</f>
        <v/>
      </c>
      <c r="U50" s="11">
        <f>IF(B50="","",IF(D50="Diarista","Diarista",IF(T50=0,"Em dia","Pendente")))</f>
        <v/>
      </c>
    </row>
    <row r="51">
      <c r="A51" s="11" t="n">
        <v>46</v>
      </c>
      <c r="B51" s="12" t="n"/>
      <c r="C51" s="12" t="n"/>
      <c r="D51" s="12" t="n"/>
      <c r="E51" s="9" t="n"/>
      <c r="F51" s="9" t="n"/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10">
        <f>SUM(F51:Q51)</f>
        <v/>
      </c>
      <c r="S51" s="10">
        <f>IF(B51="","",IF(D51="Mensalista",E51*$D$3,0))</f>
        <v/>
      </c>
      <c r="T51" s="10">
        <f>IF(B51="","",MAX(0,S51-R51))</f>
        <v/>
      </c>
      <c r="U51" s="11">
        <f>IF(B51="","",IF(D51="Diarista","Diarista",IF(T51=0,"Em dia","Pendente")))</f>
        <v/>
      </c>
    </row>
    <row r="52">
      <c r="A52" s="11" t="n">
        <v>47</v>
      </c>
      <c r="B52" s="12" t="n"/>
      <c r="C52" s="12" t="n"/>
      <c r="D52" s="12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10">
        <f>SUM(F52:Q52)</f>
        <v/>
      </c>
      <c r="S52" s="10">
        <f>IF(B52="","",IF(D52="Mensalista",E52*$D$3,0))</f>
        <v/>
      </c>
      <c r="T52" s="10">
        <f>IF(B52="","",MAX(0,S52-R52))</f>
        <v/>
      </c>
      <c r="U52" s="11">
        <f>IF(B52="","",IF(D52="Diarista","Diarista",IF(T52=0,"Em dia","Pendente")))</f>
        <v/>
      </c>
    </row>
    <row r="53">
      <c r="A53" s="11" t="n">
        <v>48</v>
      </c>
      <c r="B53" s="12" t="n"/>
      <c r="C53" s="12" t="n"/>
      <c r="D53" s="12" t="n"/>
      <c r="E53" s="9" t="n"/>
      <c r="F53" s="9" t="n"/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10">
        <f>SUM(F53:Q53)</f>
        <v/>
      </c>
      <c r="S53" s="10">
        <f>IF(B53="","",IF(D53="Mensalista",E53*$D$3,0))</f>
        <v/>
      </c>
      <c r="T53" s="10">
        <f>IF(B53="","",MAX(0,S53-R53))</f>
        <v/>
      </c>
      <c r="U53" s="11">
        <f>IF(B53="","",IF(D53="Diarista","Diarista",IF(T53=0,"Em dia","Pendente")))</f>
        <v/>
      </c>
    </row>
    <row r="54">
      <c r="A54" s="11" t="n">
        <v>49</v>
      </c>
      <c r="B54" s="12" t="n"/>
      <c r="C54" s="12" t="n"/>
      <c r="D54" s="12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10">
        <f>SUM(F54:Q54)</f>
        <v/>
      </c>
      <c r="S54" s="10">
        <f>IF(B54="","",IF(D54="Mensalista",E54*$D$3,0))</f>
        <v/>
      </c>
      <c r="T54" s="10">
        <f>IF(B54="","",MAX(0,S54-R54))</f>
        <v/>
      </c>
      <c r="U54" s="11">
        <f>IF(B54="","",IF(D54="Diarista","Diarista",IF(T54=0,"Em dia","Pendente")))</f>
        <v/>
      </c>
    </row>
    <row r="55">
      <c r="A55" s="11" t="n">
        <v>50</v>
      </c>
      <c r="B55" s="12" t="n"/>
      <c r="C55" s="12" t="n"/>
      <c r="D55" s="12" t="n"/>
      <c r="E55" s="9" t="n"/>
      <c r="F55" s="9" t="n"/>
      <c r="G55" s="9" t="n"/>
      <c r="H55" s="9" t="n"/>
      <c r="I55" s="9" t="n"/>
      <c r="J55" s="9" t="n"/>
      <c r="K55" s="9" t="n"/>
      <c r="L55" s="9" t="n"/>
      <c r="M55" s="9" t="n"/>
      <c r="N55" s="9" t="n"/>
      <c r="O55" s="9" t="n"/>
      <c r="P55" s="9" t="n"/>
      <c r="Q55" s="9" t="n"/>
      <c r="R55" s="10">
        <f>SUM(F55:Q55)</f>
        <v/>
      </c>
      <c r="S55" s="10">
        <f>IF(B55="","",IF(D55="Mensalista",E55*$D$3,0))</f>
        <v/>
      </c>
      <c r="T55" s="10">
        <f>IF(B55="","",MAX(0,S55-R55))</f>
        <v/>
      </c>
      <c r="U55" s="11">
        <f>IF(B55="","",IF(D55="Diarista","Diarista",IF(T55=0,"Em dia","Pendente")))</f>
        <v/>
      </c>
    </row>
    <row r="57">
      <c r="B57" s="2" t="inlineStr">
        <is>
          <t>TOTAIS</t>
        </is>
      </c>
      <c r="F57" s="13">
        <f>SUM(F6:F55)</f>
        <v/>
      </c>
      <c r="G57" s="13">
        <f>SUM(G6:G55)</f>
        <v/>
      </c>
      <c r="H57" s="13">
        <f>SUM(H6:H55)</f>
        <v/>
      </c>
      <c r="I57" s="13">
        <f>SUM(I6:I55)</f>
        <v/>
      </c>
      <c r="J57" s="13">
        <f>SUM(J6:J55)</f>
        <v/>
      </c>
      <c r="K57" s="13">
        <f>SUM(K6:K55)</f>
        <v/>
      </c>
      <c r="L57" s="13">
        <f>SUM(L6:L55)</f>
        <v/>
      </c>
      <c r="M57" s="13">
        <f>SUM(M6:M55)</f>
        <v/>
      </c>
      <c r="N57" s="13">
        <f>SUM(N6:N55)</f>
        <v/>
      </c>
      <c r="O57" s="13">
        <f>SUM(O6:O55)</f>
        <v/>
      </c>
      <c r="P57" s="13">
        <f>SUM(P6:P55)</f>
        <v/>
      </c>
      <c r="Q57" s="13">
        <f>SUM(Q6:Q55)</f>
        <v/>
      </c>
      <c r="R57" s="13">
        <f>SUM(R6:R55)</f>
        <v/>
      </c>
      <c r="S57" s="13">
        <f>SUM(S6:S55)</f>
        <v/>
      </c>
      <c r="T57" s="13">
        <f>SUM(T6:T55)</f>
        <v/>
      </c>
    </row>
  </sheetData>
  <mergeCells count="3">
    <mergeCell ref="A1:K1"/>
    <mergeCell ref="A3:C3"/>
    <mergeCell ref="A4:U4"/>
  </mergeCells>
  <conditionalFormatting sqref="U6:U55">
    <cfRule type="cellIs" priority="1" operator="equal" dxfId="0">
      <formula>"Pendente"</formula>
    </cfRule>
    <cfRule type="cellIs" priority="2" operator="equal" dxfId="1">
      <formula>"Em dia"</formula>
    </cfRule>
  </conditionalFormatting>
  <dataValidations count="3">
    <dataValidation sqref="D3" showDropDown="0" showInputMessage="0" showErrorMessage="1" allowBlank="0" errorTitle="Mês inválido" error="Digite um número de 1 a 12." type="whole" operator="between">
      <formula1>1</formula1>
      <formula2>12</formula2>
    </dataValidation>
    <dataValidation sqref="D6:D55" showDropDown="0" showInputMessage="0" showErrorMessage="0" allowBlank="1" type="list">
      <formula1>"Mensalista,Diarista"</formula1>
    </dataValidation>
    <dataValidation sqref="E6:Q55" showDropDown="0" showInputMessage="0" showErrorMessage="1" allowBlank="1" errorTitle="Valor inválido" error="Digite um valor em reais (ex.: 33 ou 33,50)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18" customWidth="1" min="3" max="3"/>
    <col width="14" customWidth="1" min="4" max="4"/>
    <col width="3" customWidth="1" min="5" max="5"/>
    <col width="20" customWidth="1" min="6" max="6"/>
    <col width="16" customWidth="1" min="7" max="7"/>
  </cols>
  <sheetData>
    <row r="1">
      <c r="A1" s="14" t="inlineStr">
        <is>
          <t>Data</t>
        </is>
      </c>
      <c r="B1" s="14" t="inlineStr">
        <is>
          <t>Descrição</t>
        </is>
      </c>
      <c r="C1" s="14" t="inlineStr">
        <is>
          <t>Categoria</t>
        </is>
      </c>
      <c r="D1" s="14" t="inlineStr">
        <is>
          <t>Valor (R$)</t>
        </is>
      </c>
      <c r="F1" s="2" t="inlineStr">
        <is>
          <t>Total de despesas</t>
        </is>
      </c>
      <c r="G1" s="15">
        <f>SUM(D2:D300)</f>
        <v/>
      </c>
    </row>
    <row r="2">
      <c r="A2" s="16" t="n">
        <v>46298</v>
      </c>
      <c r="B2" s="17" t="inlineStr">
        <is>
          <t>Aluguel do campo — outubro (exemplo)</t>
        </is>
      </c>
      <c r="C2" s="17" t="inlineStr">
        <is>
          <t>Campo</t>
        </is>
      </c>
      <c r="D2" s="18" t="n">
        <v>400</v>
      </c>
      <c r="F2" s="4" t="inlineStr">
        <is>
          <t>As 2 primeiras linhas são exemplos.</t>
        </is>
      </c>
    </row>
    <row r="3">
      <c r="A3" s="16" t="n">
        <v>46298</v>
      </c>
      <c r="B3" s="17" t="inlineStr">
        <is>
          <t>Árbitro — outubro (exemplo)</t>
        </is>
      </c>
      <c r="C3" s="17" t="inlineStr">
        <is>
          <t>Árbitro</t>
        </is>
      </c>
      <c r="D3" s="18" t="n">
        <v>160</v>
      </c>
    </row>
    <row r="4">
      <c r="A4" s="19" t="n"/>
      <c r="B4" s="20" t="n"/>
      <c r="C4" s="20" t="n"/>
      <c r="D4" s="10" t="n"/>
    </row>
    <row r="5">
      <c r="A5" s="19" t="n"/>
      <c r="B5" s="20" t="n"/>
      <c r="C5" s="20" t="n"/>
      <c r="D5" s="10" t="n"/>
    </row>
    <row r="6">
      <c r="A6" s="19" t="n"/>
      <c r="B6" s="20" t="n"/>
      <c r="C6" s="20" t="n"/>
      <c r="D6" s="10" t="n"/>
    </row>
    <row r="7">
      <c r="A7" s="19" t="n"/>
      <c r="B7" s="20" t="n"/>
      <c r="C7" s="20" t="n"/>
      <c r="D7" s="10" t="n"/>
    </row>
    <row r="8">
      <c r="A8" s="19" t="n"/>
      <c r="B8" s="20" t="n"/>
      <c r="C8" s="20" t="n"/>
      <c r="D8" s="10" t="n"/>
    </row>
    <row r="9">
      <c r="A9" s="19" t="n"/>
      <c r="B9" s="20" t="n"/>
      <c r="C9" s="20" t="n"/>
      <c r="D9" s="10" t="n"/>
    </row>
    <row r="10">
      <c r="A10" s="19" t="n"/>
      <c r="B10" s="20" t="n"/>
      <c r="C10" s="20" t="n"/>
      <c r="D10" s="10" t="n"/>
    </row>
    <row r="11">
      <c r="A11" s="19" t="n"/>
      <c r="B11" s="20" t="n"/>
      <c r="C11" s="20" t="n"/>
      <c r="D11" s="10" t="n"/>
    </row>
    <row r="12">
      <c r="A12" s="19" t="n"/>
      <c r="B12" s="20" t="n"/>
      <c r="C12" s="20" t="n"/>
      <c r="D12" s="10" t="n"/>
    </row>
    <row r="13">
      <c r="A13" s="19" t="n"/>
      <c r="B13" s="20" t="n"/>
      <c r="C13" s="20" t="n"/>
      <c r="D13" s="10" t="n"/>
    </row>
    <row r="14">
      <c r="A14" s="19" t="n"/>
      <c r="B14" s="20" t="n"/>
      <c r="C14" s="20" t="n"/>
      <c r="D14" s="10" t="n"/>
    </row>
    <row r="15">
      <c r="A15" s="19" t="n"/>
      <c r="B15" s="20" t="n"/>
      <c r="C15" s="20" t="n"/>
      <c r="D15" s="10" t="n"/>
    </row>
    <row r="16">
      <c r="A16" s="19" t="n"/>
      <c r="B16" s="20" t="n"/>
      <c r="C16" s="20" t="n"/>
      <c r="D16" s="10" t="n"/>
    </row>
    <row r="17">
      <c r="A17" s="19" t="n"/>
      <c r="B17" s="20" t="n"/>
      <c r="C17" s="20" t="n"/>
      <c r="D17" s="10" t="n"/>
    </row>
    <row r="18">
      <c r="A18" s="19" t="n"/>
      <c r="B18" s="20" t="n"/>
      <c r="C18" s="20" t="n"/>
      <c r="D18" s="10" t="n"/>
    </row>
    <row r="19">
      <c r="A19" s="19" t="n"/>
      <c r="B19" s="20" t="n"/>
      <c r="C19" s="20" t="n"/>
      <c r="D19" s="10" t="n"/>
    </row>
    <row r="20">
      <c r="A20" s="19" t="n"/>
      <c r="B20" s="20" t="n"/>
      <c r="C20" s="20" t="n"/>
      <c r="D20" s="10" t="n"/>
    </row>
    <row r="21">
      <c r="A21" s="19" t="n"/>
      <c r="B21" s="20" t="n"/>
      <c r="C21" s="20" t="n"/>
      <c r="D21" s="10" t="n"/>
    </row>
    <row r="22">
      <c r="A22" s="19" t="n"/>
      <c r="B22" s="20" t="n"/>
      <c r="C22" s="20" t="n"/>
      <c r="D22" s="10" t="n"/>
    </row>
    <row r="23">
      <c r="A23" s="19" t="n"/>
      <c r="B23" s="20" t="n"/>
      <c r="C23" s="20" t="n"/>
      <c r="D23" s="10" t="n"/>
    </row>
    <row r="24">
      <c r="A24" s="19" t="n"/>
      <c r="B24" s="20" t="n"/>
      <c r="C24" s="20" t="n"/>
      <c r="D24" s="10" t="n"/>
    </row>
    <row r="25">
      <c r="A25" s="19" t="n"/>
      <c r="B25" s="20" t="n"/>
      <c r="C25" s="20" t="n"/>
      <c r="D25" s="10" t="n"/>
    </row>
    <row r="26">
      <c r="A26" s="19" t="n"/>
      <c r="B26" s="20" t="n"/>
      <c r="C26" s="20" t="n"/>
      <c r="D26" s="10" t="n"/>
    </row>
    <row r="27">
      <c r="A27" s="19" t="n"/>
      <c r="B27" s="20" t="n"/>
      <c r="C27" s="20" t="n"/>
      <c r="D27" s="10" t="n"/>
    </row>
    <row r="28">
      <c r="A28" s="19" t="n"/>
      <c r="B28" s="20" t="n"/>
      <c r="C28" s="20" t="n"/>
      <c r="D28" s="10" t="n"/>
    </row>
    <row r="29">
      <c r="A29" s="19" t="n"/>
      <c r="B29" s="20" t="n"/>
      <c r="C29" s="20" t="n"/>
      <c r="D29" s="10" t="n"/>
    </row>
    <row r="30">
      <c r="A30" s="19" t="n"/>
      <c r="B30" s="20" t="n"/>
      <c r="C30" s="20" t="n"/>
      <c r="D30" s="10" t="n"/>
    </row>
    <row r="31">
      <c r="A31" s="19" t="n"/>
      <c r="B31" s="20" t="n"/>
      <c r="C31" s="20" t="n"/>
      <c r="D31" s="10" t="n"/>
    </row>
    <row r="32">
      <c r="A32" s="19" t="n"/>
      <c r="B32" s="20" t="n"/>
      <c r="C32" s="20" t="n"/>
      <c r="D32" s="10" t="n"/>
    </row>
    <row r="33">
      <c r="A33" s="19" t="n"/>
      <c r="B33" s="20" t="n"/>
      <c r="C33" s="20" t="n"/>
      <c r="D33" s="10" t="n"/>
    </row>
    <row r="34">
      <c r="A34" s="19" t="n"/>
      <c r="B34" s="20" t="n"/>
      <c r="C34" s="20" t="n"/>
      <c r="D34" s="10" t="n"/>
    </row>
    <row r="35">
      <c r="A35" s="19" t="n"/>
      <c r="B35" s="20" t="n"/>
      <c r="C35" s="20" t="n"/>
      <c r="D35" s="10" t="n"/>
    </row>
    <row r="36">
      <c r="A36" s="19" t="n"/>
      <c r="B36" s="20" t="n"/>
      <c r="C36" s="20" t="n"/>
      <c r="D36" s="10" t="n"/>
    </row>
    <row r="37">
      <c r="A37" s="19" t="n"/>
      <c r="B37" s="20" t="n"/>
      <c r="C37" s="20" t="n"/>
      <c r="D37" s="10" t="n"/>
    </row>
    <row r="38">
      <c r="A38" s="19" t="n"/>
      <c r="B38" s="20" t="n"/>
      <c r="C38" s="20" t="n"/>
      <c r="D38" s="10" t="n"/>
    </row>
    <row r="39">
      <c r="A39" s="19" t="n"/>
      <c r="B39" s="20" t="n"/>
      <c r="C39" s="20" t="n"/>
      <c r="D39" s="10" t="n"/>
    </row>
    <row r="40">
      <c r="A40" s="19" t="n"/>
      <c r="B40" s="20" t="n"/>
      <c r="C40" s="20" t="n"/>
      <c r="D40" s="10" t="n"/>
    </row>
    <row r="41">
      <c r="A41" s="19" t="n"/>
      <c r="B41" s="20" t="n"/>
      <c r="C41" s="20" t="n"/>
      <c r="D41" s="10" t="n"/>
    </row>
    <row r="42">
      <c r="A42" s="19" t="n"/>
      <c r="B42" s="20" t="n"/>
      <c r="C42" s="20" t="n"/>
      <c r="D42" s="10" t="n"/>
    </row>
    <row r="43">
      <c r="A43" s="19" t="n"/>
      <c r="B43" s="20" t="n"/>
      <c r="C43" s="20" t="n"/>
      <c r="D43" s="10" t="n"/>
    </row>
    <row r="44">
      <c r="A44" s="19" t="n"/>
      <c r="B44" s="20" t="n"/>
      <c r="C44" s="20" t="n"/>
      <c r="D44" s="10" t="n"/>
    </row>
    <row r="45">
      <c r="A45" s="19" t="n"/>
      <c r="B45" s="20" t="n"/>
      <c r="C45" s="20" t="n"/>
      <c r="D45" s="10" t="n"/>
    </row>
    <row r="46">
      <c r="A46" s="19" t="n"/>
      <c r="B46" s="20" t="n"/>
      <c r="C46" s="20" t="n"/>
      <c r="D46" s="10" t="n"/>
    </row>
    <row r="47">
      <c r="A47" s="19" t="n"/>
      <c r="B47" s="20" t="n"/>
      <c r="C47" s="20" t="n"/>
      <c r="D47" s="10" t="n"/>
    </row>
    <row r="48">
      <c r="A48" s="19" t="n"/>
      <c r="B48" s="20" t="n"/>
      <c r="C48" s="20" t="n"/>
      <c r="D48" s="10" t="n"/>
    </row>
    <row r="49">
      <c r="A49" s="19" t="n"/>
      <c r="B49" s="20" t="n"/>
      <c r="C49" s="20" t="n"/>
      <c r="D49" s="10" t="n"/>
    </row>
    <row r="50">
      <c r="A50" s="19" t="n"/>
      <c r="B50" s="20" t="n"/>
      <c r="C50" s="20" t="n"/>
      <c r="D50" s="10" t="n"/>
    </row>
    <row r="51">
      <c r="A51" s="19" t="n"/>
      <c r="B51" s="20" t="n"/>
      <c r="C51" s="20" t="n"/>
      <c r="D51" s="10" t="n"/>
    </row>
    <row r="52">
      <c r="A52" s="19" t="n"/>
      <c r="B52" s="20" t="n"/>
      <c r="C52" s="20" t="n"/>
      <c r="D52" s="10" t="n"/>
    </row>
    <row r="53">
      <c r="A53" s="19" t="n"/>
      <c r="B53" s="20" t="n"/>
      <c r="C53" s="20" t="n"/>
      <c r="D53" s="10" t="n"/>
    </row>
    <row r="54">
      <c r="A54" s="19" t="n"/>
      <c r="B54" s="20" t="n"/>
      <c r="C54" s="20" t="n"/>
      <c r="D54" s="10" t="n"/>
    </row>
    <row r="55">
      <c r="A55" s="19" t="n"/>
      <c r="B55" s="20" t="n"/>
      <c r="C55" s="20" t="n"/>
      <c r="D55" s="10" t="n"/>
    </row>
    <row r="56">
      <c r="A56" s="19" t="n"/>
      <c r="B56" s="20" t="n"/>
      <c r="C56" s="20" t="n"/>
      <c r="D56" s="10" t="n"/>
    </row>
    <row r="57">
      <c r="A57" s="19" t="n"/>
      <c r="B57" s="20" t="n"/>
      <c r="C57" s="20" t="n"/>
      <c r="D57" s="10" t="n"/>
    </row>
    <row r="58">
      <c r="A58" s="19" t="n"/>
      <c r="B58" s="20" t="n"/>
      <c r="C58" s="20" t="n"/>
      <c r="D58" s="10" t="n"/>
    </row>
    <row r="59">
      <c r="A59" s="19" t="n"/>
      <c r="B59" s="20" t="n"/>
      <c r="C59" s="20" t="n"/>
      <c r="D59" s="10" t="n"/>
    </row>
    <row r="60">
      <c r="A60" s="19" t="n"/>
      <c r="B60" s="20" t="n"/>
      <c r="C60" s="20" t="n"/>
      <c r="D60" s="10" t="n"/>
    </row>
    <row r="61">
      <c r="A61" s="19" t="n"/>
      <c r="B61" s="20" t="n"/>
      <c r="C61" s="20" t="n"/>
      <c r="D61" s="10" t="n"/>
    </row>
    <row r="62">
      <c r="A62" s="19" t="n"/>
      <c r="B62" s="20" t="n"/>
      <c r="C62" s="20" t="n"/>
      <c r="D62" s="10" t="n"/>
    </row>
    <row r="63">
      <c r="A63" s="19" t="n"/>
      <c r="B63" s="20" t="n"/>
      <c r="C63" s="20" t="n"/>
      <c r="D63" s="10" t="n"/>
    </row>
    <row r="64">
      <c r="A64" s="19" t="n"/>
      <c r="B64" s="20" t="n"/>
      <c r="C64" s="20" t="n"/>
      <c r="D64" s="10" t="n"/>
    </row>
    <row r="65">
      <c r="A65" s="19" t="n"/>
      <c r="B65" s="20" t="n"/>
      <c r="C65" s="20" t="n"/>
      <c r="D65" s="10" t="n"/>
    </row>
    <row r="66">
      <c r="A66" s="19" t="n"/>
      <c r="B66" s="20" t="n"/>
      <c r="C66" s="20" t="n"/>
      <c r="D66" s="10" t="n"/>
    </row>
    <row r="67">
      <c r="A67" s="19" t="n"/>
      <c r="B67" s="20" t="n"/>
      <c r="C67" s="20" t="n"/>
      <c r="D67" s="10" t="n"/>
    </row>
    <row r="68">
      <c r="A68" s="19" t="n"/>
      <c r="B68" s="20" t="n"/>
      <c r="C68" s="20" t="n"/>
      <c r="D68" s="10" t="n"/>
    </row>
    <row r="69">
      <c r="A69" s="19" t="n"/>
      <c r="B69" s="20" t="n"/>
      <c r="C69" s="20" t="n"/>
      <c r="D69" s="10" t="n"/>
    </row>
    <row r="70">
      <c r="A70" s="19" t="n"/>
      <c r="B70" s="20" t="n"/>
      <c r="C70" s="20" t="n"/>
      <c r="D70" s="10" t="n"/>
    </row>
    <row r="71">
      <c r="A71" s="19" t="n"/>
      <c r="B71" s="20" t="n"/>
      <c r="C71" s="20" t="n"/>
      <c r="D71" s="10" t="n"/>
    </row>
    <row r="72">
      <c r="A72" s="19" t="n"/>
      <c r="B72" s="20" t="n"/>
      <c r="C72" s="20" t="n"/>
      <c r="D72" s="10" t="n"/>
    </row>
    <row r="73">
      <c r="A73" s="19" t="n"/>
      <c r="B73" s="20" t="n"/>
      <c r="C73" s="20" t="n"/>
      <c r="D73" s="10" t="n"/>
    </row>
    <row r="74">
      <c r="A74" s="19" t="n"/>
      <c r="B74" s="20" t="n"/>
      <c r="C74" s="20" t="n"/>
      <c r="D74" s="10" t="n"/>
    </row>
    <row r="75">
      <c r="A75" s="19" t="n"/>
      <c r="B75" s="20" t="n"/>
      <c r="C75" s="20" t="n"/>
      <c r="D75" s="10" t="n"/>
    </row>
    <row r="76">
      <c r="A76" s="19" t="n"/>
      <c r="B76" s="20" t="n"/>
      <c r="C76" s="20" t="n"/>
      <c r="D76" s="10" t="n"/>
    </row>
    <row r="77">
      <c r="A77" s="19" t="n"/>
      <c r="B77" s="20" t="n"/>
      <c r="C77" s="20" t="n"/>
      <c r="D77" s="10" t="n"/>
    </row>
    <row r="78">
      <c r="A78" s="19" t="n"/>
      <c r="B78" s="20" t="n"/>
      <c r="C78" s="20" t="n"/>
      <c r="D78" s="10" t="n"/>
    </row>
    <row r="79">
      <c r="A79" s="19" t="n"/>
      <c r="B79" s="20" t="n"/>
      <c r="C79" s="20" t="n"/>
      <c r="D79" s="10" t="n"/>
    </row>
    <row r="80">
      <c r="A80" s="19" t="n"/>
      <c r="B80" s="20" t="n"/>
      <c r="C80" s="20" t="n"/>
      <c r="D80" s="10" t="n"/>
    </row>
    <row r="81">
      <c r="A81" s="19" t="n"/>
      <c r="B81" s="20" t="n"/>
      <c r="C81" s="20" t="n"/>
      <c r="D81" s="10" t="n"/>
    </row>
    <row r="82">
      <c r="A82" s="19" t="n"/>
      <c r="B82" s="20" t="n"/>
      <c r="C82" s="20" t="n"/>
      <c r="D82" s="10" t="n"/>
    </row>
    <row r="83">
      <c r="A83" s="19" t="n"/>
      <c r="B83" s="20" t="n"/>
      <c r="C83" s="20" t="n"/>
      <c r="D83" s="10" t="n"/>
    </row>
    <row r="84">
      <c r="A84" s="19" t="n"/>
      <c r="B84" s="20" t="n"/>
      <c r="C84" s="20" t="n"/>
      <c r="D84" s="10" t="n"/>
    </row>
    <row r="85">
      <c r="A85" s="19" t="n"/>
      <c r="B85" s="20" t="n"/>
      <c r="C85" s="20" t="n"/>
      <c r="D85" s="10" t="n"/>
    </row>
    <row r="86">
      <c r="A86" s="19" t="n"/>
      <c r="B86" s="20" t="n"/>
      <c r="C86" s="20" t="n"/>
      <c r="D86" s="10" t="n"/>
    </row>
    <row r="87">
      <c r="A87" s="19" t="n"/>
      <c r="B87" s="20" t="n"/>
      <c r="C87" s="20" t="n"/>
      <c r="D87" s="10" t="n"/>
    </row>
    <row r="88">
      <c r="A88" s="19" t="n"/>
      <c r="B88" s="20" t="n"/>
      <c r="C88" s="20" t="n"/>
      <c r="D88" s="10" t="n"/>
    </row>
    <row r="89">
      <c r="A89" s="19" t="n"/>
      <c r="B89" s="20" t="n"/>
      <c r="C89" s="20" t="n"/>
      <c r="D89" s="10" t="n"/>
    </row>
    <row r="90">
      <c r="A90" s="19" t="n"/>
      <c r="B90" s="20" t="n"/>
      <c r="C90" s="20" t="n"/>
      <c r="D90" s="10" t="n"/>
    </row>
    <row r="91">
      <c r="A91" s="19" t="n"/>
      <c r="B91" s="20" t="n"/>
      <c r="C91" s="20" t="n"/>
      <c r="D91" s="10" t="n"/>
    </row>
    <row r="92">
      <c r="A92" s="19" t="n"/>
      <c r="B92" s="20" t="n"/>
      <c r="C92" s="20" t="n"/>
      <c r="D92" s="10" t="n"/>
    </row>
    <row r="93">
      <c r="A93" s="19" t="n"/>
      <c r="B93" s="20" t="n"/>
      <c r="C93" s="20" t="n"/>
      <c r="D93" s="10" t="n"/>
    </row>
    <row r="94">
      <c r="A94" s="19" t="n"/>
      <c r="B94" s="20" t="n"/>
      <c r="C94" s="20" t="n"/>
      <c r="D94" s="10" t="n"/>
    </row>
    <row r="95">
      <c r="A95" s="19" t="n"/>
      <c r="B95" s="20" t="n"/>
      <c r="C95" s="20" t="n"/>
      <c r="D95" s="10" t="n"/>
    </row>
    <row r="96">
      <c r="A96" s="19" t="n"/>
      <c r="B96" s="20" t="n"/>
      <c r="C96" s="20" t="n"/>
      <c r="D96" s="10" t="n"/>
    </row>
    <row r="97">
      <c r="A97" s="19" t="n"/>
      <c r="B97" s="20" t="n"/>
      <c r="C97" s="20" t="n"/>
      <c r="D97" s="10" t="n"/>
    </row>
    <row r="98">
      <c r="A98" s="19" t="n"/>
      <c r="B98" s="20" t="n"/>
      <c r="C98" s="20" t="n"/>
      <c r="D98" s="10" t="n"/>
    </row>
    <row r="99">
      <c r="A99" s="19" t="n"/>
      <c r="B99" s="20" t="n"/>
      <c r="C99" s="20" t="n"/>
      <c r="D99" s="10" t="n"/>
    </row>
    <row r="100">
      <c r="A100" s="19" t="n"/>
      <c r="B100" s="20" t="n"/>
      <c r="C100" s="20" t="n"/>
      <c r="D100" s="10" t="n"/>
    </row>
    <row r="101">
      <c r="A101" s="19" t="n"/>
      <c r="B101" s="20" t="n"/>
      <c r="C101" s="20" t="n"/>
      <c r="D101" s="10" t="n"/>
    </row>
    <row r="102">
      <c r="A102" s="19" t="n"/>
      <c r="B102" s="20" t="n"/>
      <c r="C102" s="20" t="n"/>
      <c r="D102" s="10" t="n"/>
    </row>
    <row r="103">
      <c r="A103" s="19" t="n"/>
      <c r="B103" s="20" t="n"/>
      <c r="C103" s="20" t="n"/>
      <c r="D103" s="10" t="n"/>
    </row>
    <row r="104">
      <c r="A104" s="19" t="n"/>
      <c r="B104" s="20" t="n"/>
      <c r="C104" s="20" t="n"/>
      <c r="D104" s="10" t="n"/>
    </row>
    <row r="105">
      <c r="A105" s="19" t="n"/>
      <c r="B105" s="20" t="n"/>
      <c r="C105" s="20" t="n"/>
      <c r="D105" s="10" t="n"/>
    </row>
    <row r="106">
      <c r="A106" s="19" t="n"/>
      <c r="B106" s="20" t="n"/>
      <c r="C106" s="20" t="n"/>
      <c r="D106" s="10" t="n"/>
    </row>
    <row r="107">
      <c r="A107" s="19" t="n"/>
      <c r="B107" s="20" t="n"/>
      <c r="C107" s="20" t="n"/>
      <c r="D107" s="10" t="n"/>
    </row>
    <row r="108">
      <c r="A108" s="19" t="n"/>
      <c r="B108" s="20" t="n"/>
      <c r="C108" s="20" t="n"/>
      <c r="D108" s="10" t="n"/>
    </row>
    <row r="109">
      <c r="A109" s="19" t="n"/>
      <c r="B109" s="20" t="n"/>
      <c r="C109" s="20" t="n"/>
      <c r="D109" s="10" t="n"/>
    </row>
    <row r="110">
      <c r="A110" s="19" t="n"/>
      <c r="B110" s="20" t="n"/>
      <c r="C110" s="20" t="n"/>
      <c r="D110" s="10" t="n"/>
    </row>
    <row r="111">
      <c r="A111" s="19" t="n"/>
      <c r="B111" s="20" t="n"/>
      <c r="C111" s="20" t="n"/>
      <c r="D111" s="10" t="n"/>
    </row>
    <row r="112">
      <c r="A112" s="19" t="n"/>
      <c r="B112" s="20" t="n"/>
      <c r="C112" s="20" t="n"/>
      <c r="D112" s="10" t="n"/>
    </row>
    <row r="113">
      <c r="A113" s="19" t="n"/>
      <c r="B113" s="20" t="n"/>
      <c r="C113" s="20" t="n"/>
      <c r="D113" s="10" t="n"/>
    </row>
    <row r="114">
      <c r="A114" s="19" t="n"/>
      <c r="B114" s="20" t="n"/>
      <c r="C114" s="20" t="n"/>
      <c r="D114" s="10" t="n"/>
    </row>
    <row r="115">
      <c r="A115" s="19" t="n"/>
      <c r="B115" s="20" t="n"/>
      <c r="C115" s="20" t="n"/>
      <c r="D115" s="10" t="n"/>
    </row>
    <row r="116">
      <c r="A116" s="19" t="n"/>
      <c r="B116" s="20" t="n"/>
      <c r="C116" s="20" t="n"/>
      <c r="D116" s="10" t="n"/>
    </row>
    <row r="117">
      <c r="A117" s="19" t="n"/>
      <c r="B117" s="20" t="n"/>
      <c r="C117" s="20" t="n"/>
      <c r="D117" s="10" t="n"/>
    </row>
    <row r="118">
      <c r="A118" s="19" t="n"/>
      <c r="B118" s="20" t="n"/>
      <c r="C118" s="20" t="n"/>
      <c r="D118" s="10" t="n"/>
    </row>
    <row r="119">
      <c r="A119" s="19" t="n"/>
      <c r="B119" s="20" t="n"/>
      <c r="C119" s="20" t="n"/>
      <c r="D119" s="10" t="n"/>
    </row>
    <row r="120">
      <c r="A120" s="19" t="n"/>
      <c r="B120" s="20" t="n"/>
      <c r="C120" s="20" t="n"/>
      <c r="D120" s="10" t="n"/>
    </row>
    <row r="121">
      <c r="A121" s="19" t="n"/>
      <c r="B121" s="20" t="n"/>
      <c r="C121" s="20" t="n"/>
      <c r="D121" s="10" t="n"/>
    </row>
    <row r="122">
      <c r="A122" s="19" t="n"/>
      <c r="B122" s="20" t="n"/>
      <c r="C122" s="20" t="n"/>
      <c r="D122" s="10" t="n"/>
    </row>
    <row r="123">
      <c r="A123" s="19" t="n"/>
      <c r="B123" s="20" t="n"/>
      <c r="C123" s="20" t="n"/>
      <c r="D123" s="10" t="n"/>
    </row>
    <row r="124">
      <c r="A124" s="19" t="n"/>
      <c r="B124" s="20" t="n"/>
      <c r="C124" s="20" t="n"/>
      <c r="D124" s="10" t="n"/>
    </row>
    <row r="125">
      <c r="A125" s="19" t="n"/>
      <c r="B125" s="20" t="n"/>
      <c r="C125" s="20" t="n"/>
      <c r="D125" s="10" t="n"/>
    </row>
    <row r="126">
      <c r="A126" s="19" t="n"/>
      <c r="B126" s="20" t="n"/>
      <c r="C126" s="20" t="n"/>
      <c r="D126" s="10" t="n"/>
    </row>
    <row r="127">
      <c r="A127" s="19" t="n"/>
      <c r="B127" s="20" t="n"/>
      <c r="C127" s="20" t="n"/>
      <c r="D127" s="10" t="n"/>
    </row>
    <row r="128">
      <c r="A128" s="19" t="n"/>
      <c r="B128" s="20" t="n"/>
      <c r="C128" s="20" t="n"/>
      <c r="D128" s="10" t="n"/>
    </row>
    <row r="129">
      <c r="A129" s="19" t="n"/>
      <c r="B129" s="20" t="n"/>
      <c r="C129" s="20" t="n"/>
      <c r="D129" s="10" t="n"/>
    </row>
    <row r="130">
      <c r="A130" s="19" t="n"/>
      <c r="B130" s="20" t="n"/>
      <c r="C130" s="20" t="n"/>
      <c r="D130" s="10" t="n"/>
    </row>
    <row r="131">
      <c r="A131" s="19" t="n"/>
      <c r="B131" s="20" t="n"/>
      <c r="C131" s="20" t="n"/>
      <c r="D131" s="10" t="n"/>
    </row>
    <row r="132">
      <c r="A132" s="19" t="n"/>
      <c r="B132" s="20" t="n"/>
      <c r="C132" s="20" t="n"/>
      <c r="D132" s="10" t="n"/>
    </row>
    <row r="133">
      <c r="A133" s="19" t="n"/>
      <c r="B133" s="20" t="n"/>
      <c r="C133" s="20" t="n"/>
      <c r="D133" s="10" t="n"/>
    </row>
    <row r="134">
      <c r="A134" s="19" t="n"/>
      <c r="B134" s="20" t="n"/>
      <c r="C134" s="20" t="n"/>
      <c r="D134" s="10" t="n"/>
    </row>
    <row r="135">
      <c r="A135" s="19" t="n"/>
      <c r="B135" s="20" t="n"/>
      <c r="C135" s="20" t="n"/>
      <c r="D135" s="10" t="n"/>
    </row>
    <row r="136">
      <c r="A136" s="19" t="n"/>
      <c r="B136" s="20" t="n"/>
      <c r="C136" s="20" t="n"/>
      <c r="D136" s="10" t="n"/>
    </row>
    <row r="137">
      <c r="A137" s="19" t="n"/>
      <c r="B137" s="20" t="n"/>
      <c r="C137" s="20" t="n"/>
      <c r="D137" s="10" t="n"/>
    </row>
    <row r="138">
      <c r="A138" s="19" t="n"/>
      <c r="B138" s="20" t="n"/>
      <c r="C138" s="20" t="n"/>
      <c r="D138" s="10" t="n"/>
    </row>
    <row r="139">
      <c r="A139" s="19" t="n"/>
      <c r="B139" s="20" t="n"/>
      <c r="C139" s="20" t="n"/>
      <c r="D139" s="10" t="n"/>
    </row>
    <row r="140">
      <c r="A140" s="19" t="n"/>
      <c r="B140" s="20" t="n"/>
      <c r="C140" s="20" t="n"/>
      <c r="D140" s="10" t="n"/>
    </row>
    <row r="141">
      <c r="A141" s="19" t="n"/>
      <c r="B141" s="20" t="n"/>
      <c r="C141" s="20" t="n"/>
      <c r="D141" s="10" t="n"/>
    </row>
    <row r="142">
      <c r="A142" s="19" t="n"/>
      <c r="B142" s="20" t="n"/>
      <c r="C142" s="20" t="n"/>
      <c r="D142" s="10" t="n"/>
    </row>
    <row r="143">
      <c r="A143" s="19" t="n"/>
      <c r="B143" s="20" t="n"/>
      <c r="C143" s="20" t="n"/>
      <c r="D143" s="10" t="n"/>
    </row>
    <row r="144">
      <c r="A144" s="19" t="n"/>
      <c r="B144" s="20" t="n"/>
      <c r="C144" s="20" t="n"/>
      <c r="D144" s="10" t="n"/>
    </row>
    <row r="145">
      <c r="A145" s="19" t="n"/>
      <c r="B145" s="20" t="n"/>
      <c r="C145" s="20" t="n"/>
      <c r="D145" s="10" t="n"/>
    </row>
    <row r="146">
      <c r="A146" s="19" t="n"/>
      <c r="B146" s="20" t="n"/>
      <c r="C146" s="20" t="n"/>
      <c r="D146" s="10" t="n"/>
    </row>
    <row r="147">
      <c r="A147" s="19" t="n"/>
      <c r="B147" s="20" t="n"/>
      <c r="C147" s="20" t="n"/>
      <c r="D147" s="10" t="n"/>
    </row>
    <row r="148">
      <c r="A148" s="19" t="n"/>
      <c r="B148" s="20" t="n"/>
      <c r="C148" s="20" t="n"/>
      <c r="D148" s="10" t="n"/>
    </row>
    <row r="149">
      <c r="A149" s="19" t="n"/>
      <c r="B149" s="20" t="n"/>
      <c r="C149" s="20" t="n"/>
      <c r="D149" s="10" t="n"/>
    </row>
    <row r="150">
      <c r="A150" s="19" t="n"/>
      <c r="B150" s="20" t="n"/>
      <c r="C150" s="20" t="n"/>
      <c r="D150" s="10" t="n"/>
    </row>
    <row r="151">
      <c r="A151" s="19" t="n"/>
      <c r="B151" s="20" t="n"/>
      <c r="C151" s="20" t="n"/>
      <c r="D151" s="10" t="n"/>
    </row>
    <row r="152">
      <c r="A152" s="19" t="n"/>
      <c r="B152" s="20" t="n"/>
      <c r="C152" s="20" t="n"/>
      <c r="D152" s="10" t="n"/>
    </row>
    <row r="153">
      <c r="A153" s="19" t="n"/>
      <c r="B153" s="20" t="n"/>
      <c r="C153" s="20" t="n"/>
      <c r="D153" s="10" t="n"/>
    </row>
    <row r="154">
      <c r="A154" s="19" t="n"/>
      <c r="B154" s="20" t="n"/>
      <c r="C154" s="20" t="n"/>
      <c r="D154" s="10" t="n"/>
    </row>
    <row r="155">
      <c r="A155" s="19" t="n"/>
      <c r="B155" s="20" t="n"/>
      <c r="C155" s="20" t="n"/>
      <c r="D155" s="10" t="n"/>
    </row>
    <row r="156">
      <c r="A156" s="19" t="n"/>
      <c r="B156" s="20" t="n"/>
      <c r="C156" s="20" t="n"/>
      <c r="D156" s="10" t="n"/>
    </row>
    <row r="157">
      <c r="A157" s="19" t="n"/>
      <c r="B157" s="20" t="n"/>
      <c r="C157" s="20" t="n"/>
      <c r="D157" s="10" t="n"/>
    </row>
    <row r="158">
      <c r="A158" s="19" t="n"/>
      <c r="B158" s="20" t="n"/>
      <c r="C158" s="20" t="n"/>
      <c r="D158" s="10" t="n"/>
    </row>
    <row r="159">
      <c r="A159" s="19" t="n"/>
      <c r="B159" s="20" t="n"/>
      <c r="C159" s="20" t="n"/>
      <c r="D159" s="10" t="n"/>
    </row>
    <row r="160">
      <c r="A160" s="19" t="n"/>
      <c r="B160" s="20" t="n"/>
      <c r="C160" s="20" t="n"/>
      <c r="D160" s="10" t="n"/>
    </row>
    <row r="161">
      <c r="A161" s="19" t="n"/>
      <c r="B161" s="20" t="n"/>
      <c r="C161" s="20" t="n"/>
      <c r="D161" s="10" t="n"/>
    </row>
    <row r="162">
      <c r="A162" s="19" t="n"/>
      <c r="B162" s="20" t="n"/>
      <c r="C162" s="20" t="n"/>
      <c r="D162" s="10" t="n"/>
    </row>
    <row r="163">
      <c r="A163" s="19" t="n"/>
      <c r="B163" s="20" t="n"/>
      <c r="C163" s="20" t="n"/>
      <c r="D163" s="10" t="n"/>
    </row>
    <row r="164">
      <c r="A164" s="19" t="n"/>
      <c r="B164" s="20" t="n"/>
      <c r="C164" s="20" t="n"/>
      <c r="D164" s="10" t="n"/>
    </row>
    <row r="165">
      <c r="A165" s="19" t="n"/>
      <c r="B165" s="20" t="n"/>
      <c r="C165" s="20" t="n"/>
      <c r="D165" s="10" t="n"/>
    </row>
    <row r="166">
      <c r="A166" s="19" t="n"/>
      <c r="B166" s="20" t="n"/>
      <c r="C166" s="20" t="n"/>
      <c r="D166" s="10" t="n"/>
    </row>
    <row r="167">
      <c r="A167" s="19" t="n"/>
      <c r="B167" s="20" t="n"/>
      <c r="C167" s="20" t="n"/>
      <c r="D167" s="10" t="n"/>
    </row>
    <row r="168">
      <c r="A168" s="19" t="n"/>
      <c r="B168" s="20" t="n"/>
      <c r="C168" s="20" t="n"/>
      <c r="D168" s="10" t="n"/>
    </row>
    <row r="169">
      <c r="A169" s="19" t="n"/>
      <c r="B169" s="20" t="n"/>
      <c r="C169" s="20" t="n"/>
      <c r="D169" s="10" t="n"/>
    </row>
    <row r="170">
      <c r="A170" s="19" t="n"/>
      <c r="B170" s="20" t="n"/>
      <c r="C170" s="20" t="n"/>
      <c r="D170" s="10" t="n"/>
    </row>
    <row r="171">
      <c r="A171" s="19" t="n"/>
      <c r="B171" s="20" t="n"/>
      <c r="C171" s="20" t="n"/>
      <c r="D171" s="10" t="n"/>
    </row>
    <row r="172">
      <c r="A172" s="19" t="n"/>
      <c r="B172" s="20" t="n"/>
      <c r="C172" s="20" t="n"/>
      <c r="D172" s="10" t="n"/>
    </row>
    <row r="173">
      <c r="A173" s="19" t="n"/>
      <c r="B173" s="20" t="n"/>
      <c r="C173" s="20" t="n"/>
      <c r="D173" s="10" t="n"/>
    </row>
    <row r="174">
      <c r="A174" s="19" t="n"/>
      <c r="B174" s="20" t="n"/>
      <c r="C174" s="20" t="n"/>
      <c r="D174" s="10" t="n"/>
    </row>
    <row r="175">
      <c r="A175" s="19" t="n"/>
      <c r="B175" s="20" t="n"/>
      <c r="C175" s="20" t="n"/>
      <c r="D175" s="10" t="n"/>
    </row>
    <row r="176">
      <c r="A176" s="19" t="n"/>
      <c r="B176" s="20" t="n"/>
      <c r="C176" s="20" t="n"/>
      <c r="D176" s="10" t="n"/>
    </row>
    <row r="177">
      <c r="A177" s="19" t="n"/>
      <c r="B177" s="20" t="n"/>
      <c r="C177" s="20" t="n"/>
      <c r="D177" s="10" t="n"/>
    </row>
    <row r="178">
      <c r="A178" s="19" t="n"/>
      <c r="B178" s="20" t="n"/>
      <c r="C178" s="20" t="n"/>
      <c r="D178" s="10" t="n"/>
    </row>
    <row r="179">
      <c r="A179" s="19" t="n"/>
      <c r="B179" s="20" t="n"/>
      <c r="C179" s="20" t="n"/>
      <c r="D179" s="10" t="n"/>
    </row>
    <row r="180">
      <c r="A180" s="19" t="n"/>
      <c r="B180" s="20" t="n"/>
      <c r="C180" s="20" t="n"/>
      <c r="D180" s="10" t="n"/>
    </row>
    <row r="181">
      <c r="A181" s="19" t="n"/>
      <c r="B181" s="20" t="n"/>
      <c r="C181" s="20" t="n"/>
      <c r="D181" s="10" t="n"/>
    </row>
    <row r="182">
      <c r="A182" s="19" t="n"/>
      <c r="B182" s="20" t="n"/>
      <c r="C182" s="20" t="n"/>
      <c r="D182" s="10" t="n"/>
    </row>
    <row r="183">
      <c r="A183" s="19" t="n"/>
      <c r="B183" s="20" t="n"/>
      <c r="C183" s="20" t="n"/>
      <c r="D183" s="10" t="n"/>
    </row>
    <row r="184">
      <c r="A184" s="19" t="n"/>
      <c r="B184" s="20" t="n"/>
      <c r="C184" s="20" t="n"/>
      <c r="D184" s="10" t="n"/>
    </row>
    <row r="185">
      <c r="A185" s="19" t="n"/>
      <c r="B185" s="20" t="n"/>
      <c r="C185" s="20" t="n"/>
      <c r="D185" s="10" t="n"/>
    </row>
    <row r="186">
      <c r="A186" s="19" t="n"/>
      <c r="B186" s="20" t="n"/>
      <c r="C186" s="20" t="n"/>
      <c r="D186" s="10" t="n"/>
    </row>
    <row r="187">
      <c r="A187" s="19" t="n"/>
      <c r="B187" s="20" t="n"/>
      <c r="C187" s="20" t="n"/>
      <c r="D187" s="10" t="n"/>
    </row>
    <row r="188">
      <c r="A188" s="19" t="n"/>
      <c r="B188" s="20" t="n"/>
      <c r="C188" s="20" t="n"/>
      <c r="D188" s="10" t="n"/>
    </row>
    <row r="189">
      <c r="A189" s="19" t="n"/>
      <c r="B189" s="20" t="n"/>
      <c r="C189" s="20" t="n"/>
      <c r="D189" s="10" t="n"/>
    </row>
    <row r="190">
      <c r="A190" s="19" t="n"/>
      <c r="B190" s="20" t="n"/>
      <c r="C190" s="20" t="n"/>
      <c r="D190" s="10" t="n"/>
    </row>
    <row r="191">
      <c r="A191" s="19" t="n"/>
      <c r="B191" s="20" t="n"/>
      <c r="C191" s="20" t="n"/>
      <c r="D191" s="10" t="n"/>
    </row>
    <row r="192">
      <c r="A192" s="19" t="n"/>
      <c r="B192" s="20" t="n"/>
      <c r="C192" s="20" t="n"/>
      <c r="D192" s="10" t="n"/>
    </row>
    <row r="193">
      <c r="A193" s="19" t="n"/>
      <c r="B193" s="20" t="n"/>
      <c r="C193" s="20" t="n"/>
      <c r="D193" s="10" t="n"/>
    </row>
    <row r="194">
      <c r="A194" s="19" t="n"/>
      <c r="B194" s="20" t="n"/>
      <c r="C194" s="20" t="n"/>
      <c r="D194" s="10" t="n"/>
    </row>
    <row r="195">
      <c r="A195" s="19" t="n"/>
      <c r="B195" s="20" t="n"/>
      <c r="C195" s="20" t="n"/>
      <c r="D195" s="10" t="n"/>
    </row>
    <row r="196">
      <c r="A196" s="19" t="n"/>
      <c r="B196" s="20" t="n"/>
      <c r="C196" s="20" t="n"/>
      <c r="D196" s="10" t="n"/>
    </row>
    <row r="197">
      <c r="A197" s="19" t="n"/>
      <c r="B197" s="20" t="n"/>
      <c r="C197" s="20" t="n"/>
      <c r="D197" s="10" t="n"/>
    </row>
    <row r="198">
      <c r="A198" s="19" t="n"/>
      <c r="B198" s="20" t="n"/>
      <c r="C198" s="20" t="n"/>
      <c r="D198" s="10" t="n"/>
    </row>
    <row r="199">
      <c r="A199" s="19" t="n"/>
      <c r="B199" s="20" t="n"/>
      <c r="C199" s="20" t="n"/>
      <c r="D199" s="10" t="n"/>
    </row>
    <row r="200">
      <c r="A200" s="19" t="n"/>
      <c r="B200" s="20" t="n"/>
      <c r="C200" s="20" t="n"/>
      <c r="D200" s="10" t="n"/>
    </row>
    <row r="201">
      <c r="A201" s="19" t="n"/>
      <c r="B201" s="20" t="n"/>
      <c r="C201" s="20" t="n"/>
      <c r="D201" s="10" t="n"/>
    </row>
    <row r="202">
      <c r="A202" s="19" t="n"/>
      <c r="B202" s="20" t="n"/>
      <c r="C202" s="20" t="n"/>
      <c r="D202" s="10" t="n"/>
    </row>
    <row r="203">
      <c r="A203" s="19" t="n"/>
      <c r="B203" s="20" t="n"/>
      <c r="C203" s="20" t="n"/>
      <c r="D203" s="10" t="n"/>
    </row>
    <row r="204">
      <c r="A204" s="19" t="n"/>
      <c r="B204" s="20" t="n"/>
      <c r="C204" s="20" t="n"/>
      <c r="D204" s="10" t="n"/>
    </row>
    <row r="205">
      <c r="A205" s="19" t="n"/>
      <c r="B205" s="20" t="n"/>
      <c r="C205" s="20" t="n"/>
      <c r="D205" s="10" t="n"/>
    </row>
    <row r="206">
      <c r="A206" s="19" t="n"/>
      <c r="B206" s="20" t="n"/>
      <c r="C206" s="20" t="n"/>
      <c r="D206" s="10" t="n"/>
    </row>
    <row r="207">
      <c r="A207" s="19" t="n"/>
      <c r="B207" s="20" t="n"/>
      <c r="C207" s="20" t="n"/>
      <c r="D207" s="10" t="n"/>
    </row>
    <row r="208">
      <c r="A208" s="19" t="n"/>
      <c r="B208" s="20" t="n"/>
      <c r="C208" s="20" t="n"/>
      <c r="D208" s="10" t="n"/>
    </row>
    <row r="209">
      <c r="A209" s="19" t="n"/>
      <c r="B209" s="20" t="n"/>
      <c r="C209" s="20" t="n"/>
      <c r="D209" s="10" t="n"/>
    </row>
    <row r="210">
      <c r="A210" s="19" t="n"/>
      <c r="B210" s="20" t="n"/>
      <c r="C210" s="20" t="n"/>
      <c r="D210" s="10" t="n"/>
    </row>
    <row r="211">
      <c r="A211" s="19" t="n"/>
      <c r="B211" s="20" t="n"/>
      <c r="C211" s="20" t="n"/>
      <c r="D211" s="10" t="n"/>
    </row>
    <row r="212">
      <c r="A212" s="19" t="n"/>
      <c r="B212" s="20" t="n"/>
      <c r="C212" s="20" t="n"/>
      <c r="D212" s="10" t="n"/>
    </row>
    <row r="213">
      <c r="A213" s="19" t="n"/>
      <c r="B213" s="20" t="n"/>
      <c r="C213" s="20" t="n"/>
      <c r="D213" s="10" t="n"/>
    </row>
    <row r="214">
      <c r="A214" s="19" t="n"/>
      <c r="B214" s="20" t="n"/>
      <c r="C214" s="20" t="n"/>
      <c r="D214" s="10" t="n"/>
    </row>
    <row r="215">
      <c r="A215" s="19" t="n"/>
      <c r="B215" s="20" t="n"/>
      <c r="C215" s="20" t="n"/>
      <c r="D215" s="10" t="n"/>
    </row>
    <row r="216">
      <c r="A216" s="19" t="n"/>
      <c r="B216" s="20" t="n"/>
      <c r="C216" s="20" t="n"/>
      <c r="D216" s="10" t="n"/>
    </row>
    <row r="217">
      <c r="A217" s="19" t="n"/>
      <c r="B217" s="20" t="n"/>
      <c r="C217" s="20" t="n"/>
      <c r="D217" s="10" t="n"/>
    </row>
    <row r="218">
      <c r="A218" s="19" t="n"/>
      <c r="B218" s="20" t="n"/>
      <c r="C218" s="20" t="n"/>
      <c r="D218" s="10" t="n"/>
    </row>
    <row r="219">
      <c r="A219" s="19" t="n"/>
      <c r="B219" s="20" t="n"/>
      <c r="C219" s="20" t="n"/>
      <c r="D219" s="10" t="n"/>
    </row>
    <row r="220">
      <c r="A220" s="19" t="n"/>
      <c r="B220" s="20" t="n"/>
      <c r="C220" s="20" t="n"/>
      <c r="D220" s="10" t="n"/>
    </row>
    <row r="221">
      <c r="A221" s="19" t="n"/>
      <c r="B221" s="20" t="n"/>
      <c r="C221" s="20" t="n"/>
      <c r="D221" s="10" t="n"/>
    </row>
    <row r="222">
      <c r="A222" s="19" t="n"/>
      <c r="B222" s="20" t="n"/>
      <c r="C222" s="20" t="n"/>
      <c r="D222" s="10" t="n"/>
    </row>
    <row r="223">
      <c r="A223" s="19" t="n"/>
      <c r="B223" s="20" t="n"/>
      <c r="C223" s="20" t="n"/>
      <c r="D223" s="10" t="n"/>
    </row>
    <row r="224">
      <c r="A224" s="19" t="n"/>
      <c r="B224" s="20" t="n"/>
      <c r="C224" s="20" t="n"/>
      <c r="D224" s="10" t="n"/>
    </row>
    <row r="225">
      <c r="A225" s="19" t="n"/>
      <c r="B225" s="20" t="n"/>
      <c r="C225" s="20" t="n"/>
      <c r="D225" s="10" t="n"/>
    </row>
    <row r="226">
      <c r="A226" s="19" t="n"/>
      <c r="B226" s="20" t="n"/>
      <c r="C226" s="20" t="n"/>
      <c r="D226" s="10" t="n"/>
    </row>
    <row r="227">
      <c r="A227" s="19" t="n"/>
      <c r="B227" s="20" t="n"/>
      <c r="C227" s="20" t="n"/>
      <c r="D227" s="10" t="n"/>
    </row>
    <row r="228">
      <c r="A228" s="19" t="n"/>
      <c r="B228" s="20" t="n"/>
      <c r="C228" s="20" t="n"/>
      <c r="D228" s="10" t="n"/>
    </row>
    <row r="229">
      <c r="A229" s="19" t="n"/>
      <c r="B229" s="20" t="n"/>
      <c r="C229" s="20" t="n"/>
      <c r="D229" s="10" t="n"/>
    </row>
    <row r="230">
      <c r="A230" s="19" t="n"/>
      <c r="B230" s="20" t="n"/>
      <c r="C230" s="20" t="n"/>
      <c r="D230" s="10" t="n"/>
    </row>
    <row r="231">
      <c r="A231" s="19" t="n"/>
      <c r="B231" s="20" t="n"/>
      <c r="C231" s="20" t="n"/>
      <c r="D231" s="10" t="n"/>
    </row>
    <row r="232">
      <c r="A232" s="19" t="n"/>
      <c r="B232" s="20" t="n"/>
      <c r="C232" s="20" t="n"/>
      <c r="D232" s="10" t="n"/>
    </row>
    <row r="233">
      <c r="A233" s="19" t="n"/>
      <c r="B233" s="20" t="n"/>
      <c r="C233" s="20" t="n"/>
      <c r="D233" s="10" t="n"/>
    </row>
    <row r="234">
      <c r="A234" s="19" t="n"/>
      <c r="B234" s="20" t="n"/>
      <c r="C234" s="20" t="n"/>
      <c r="D234" s="10" t="n"/>
    </row>
    <row r="235">
      <c r="A235" s="19" t="n"/>
      <c r="B235" s="20" t="n"/>
      <c r="C235" s="20" t="n"/>
      <c r="D235" s="10" t="n"/>
    </row>
    <row r="236">
      <c r="A236" s="19" t="n"/>
      <c r="B236" s="20" t="n"/>
      <c r="C236" s="20" t="n"/>
      <c r="D236" s="10" t="n"/>
    </row>
    <row r="237">
      <c r="A237" s="19" t="n"/>
      <c r="B237" s="20" t="n"/>
      <c r="C237" s="20" t="n"/>
      <c r="D237" s="10" t="n"/>
    </row>
    <row r="238">
      <c r="A238" s="19" t="n"/>
      <c r="B238" s="20" t="n"/>
      <c r="C238" s="20" t="n"/>
      <c r="D238" s="10" t="n"/>
    </row>
    <row r="239">
      <c r="A239" s="19" t="n"/>
      <c r="B239" s="20" t="n"/>
      <c r="C239" s="20" t="n"/>
      <c r="D239" s="10" t="n"/>
    </row>
    <row r="240">
      <c r="A240" s="19" t="n"/>
      <c r="B240" s="20" t="n"/>
      <c r="C240" s="20" t="n"/>
      <c r="D240" s="10" t="n"/>
    </row>
    <row r="241">
      <c r="A241" s="19" t="n"/>
      <c r="B241" s="20" t="n"/>
      <c r="C241" s="20" t="n"/>
      <c r="D241" s="10" t="n"/>
    </row>
    <row r="242">
      <c r="A242" s="19" t="n"/>
      <c r="B242" s="20" t="n"/>
      <c r="C242" s="20" t="n"/>
      <c r="D242" s="10" t="n"/>
    </row>
    <row r="243">
      <c r="A243" s="19" t="n"/>
      <c r="B243" s="20" t="n"/>
      <c r="C243" s="20" t="n"/>
      <c r="D243" s="10" t="n"/>
    </row>
    <row r="244">
      <c r="A244" s="19" t="n"/>
      <c r="B244" s="20" t="n"/>
      <c r="C244" s="20" t="n"/>
      <c r="D244" s="10" t="n"/>
    </row>
    <row r="245">
      <c r="A245" s="19" t="n"/>
      <c r="B245" s="20" t="n"/>
      <c r="C245" s="20" t="n"/>
      <c r="D245" s="10" t="n"/>
    </row>
    <row r="246">
      <c r="A246" s="19" t="n"/>
      <c r="B246" s="20" t="n"/>
      <c r="C246" s="20" t="n"/>
      <c r="D246" s="10" t="n"/>
    </row>
    <row r="247">
      <c r="A247" s="19" t="n"/>
      <c r="B247" s="20" t="n"/>
      <c r="C247" s="20" t="n"/>
      <c r="D247" s="10" t="n"/>
    </row>
    <row r="248">
      <c r="A248" s="19" t="n"/>
      <c r="B248" s="20" t="n"/>
      <c r="C248" s="20" t="n"/>
      <c r="D248" s="10" t="n"/>
    </row>
    <row r="249">
      <c r="A249" s="19" t="n"/>
      <c r="B249" s="20" t="n"/>
      <c r="C249" s="20" t="n"/>
      <c r="D249" s="10" t="n"/>
    </row>
    <row r="250">
      <c r="A250" s="19" t="n"/>
      <c r="B250" s="20" t="n"/>
      <c r="C250" s="20" t="n"/>
      <c r="D250" s="10" t="n"/>
    </row>
    <row r="251">
      <c r="A251" s="19" t="n"/>
      <c r="B251" s="20" t="n"/>
      <c r="C251" s="20" t="n"/>
      <c r="D251" s="10" t="n"/>
    </row>
    <row r="252">
      <c r="A252" s="19" t="n"/>
      <c r="B252" s="20" t="n"/>
      <c r="C252" s="20" t="n"/>
      <c r="D252" s="10" t="n"/>
    </row>
    <row r="253">
      <c r="A253" s="19" t="n"/>
      <c r="B253" s="20" t="n"/>
      <c r="C253" s="20" t="n"/>
      <c r="D253" s="10" t="n"/>
    </row>
    <row r="254">
      <c r="A254" s="19" t="n"/>
      <c r="B254" s="20" t="n"/>
      <c r="C254" s="20" t="n"/>
      <c r="D254" s="10" t="n"/>
    </row>
    <row r="255">
      <c r="A255" s="19" t="n"/>
      <c r="B255" s="20" t="n"/>
      <c r="C255" s="20" t="n"/>
      <c r="D255" s="10" t="n"/>
    </row>
    <row r="256">
      <c r="A256" s="19" t="n"/>
      <c r="B256" s="20" t="n"/>
      <c r="C256" s="20" t="n"/>
      <c r="D256" s="10" t="n"/>
    </row>
    <row r="257">
      <c r="A257" s="19" t="n"/>
      <c r="B257" s="20" t="n"/>
      <c r="C257" s="20" t="n"/>
      <c r="D257" s="10" t="n"/>
    </row>
    <row r="258">
      <c r="A258" s="19" t="n"/>
      <c r="B258" s="20" t="n"/>
      <c r="C258" s="20" t="n"/>
      <c r="D258" s="10" t="n"/>
    </row>
    <row r="259">
      <c r="A259" s="19" t="n"/>
      <c r="B259" s="20" t="n"/>
      <c r="C259" s="20" t="n"/>
      <c r="D259" s="10" t="n"/>
    </row>
    <row r="260">
      <c r="A260" s="19" t="n"/>
      <c r="B260" s="20" t="n"/>
      <c r="C260" s="20" t="n"/>
      <c r="D260" s="10" t="n"/>
    </row>
    <row r="261">
      <c r="A261" s="19" t="n"/>
      <c r="B261" s="20" t="n"/>
      <c r="C261" s="20" t="n"/>
      <c r="D261" s="10" t="n"/>
    </row>
    <row r="262">
      <c r="A262" s="19" t="n"/>
      <c r="B262" s="20" t="n"/>
      <c r="C262" s="20" t="n"/>
      <c r="D262" s="10" t="n"/>
    </row>
    <row r="263">
      <c r="A263" s="19" t="n"/>
      <c r="B263" s="20" t="n"/>
      <c r="C263" s="20" t="n"/>
      <c r="D263" s="10" t="n"/>
    </row>
    <row r="264">
      <c r="A264" s="19" t="n"/>
      <c r="B264" s="20" t="n"/>
      <c r="C264" s="20" t="n"/>
      <c r="D264" s="10" t="n"/>
    </row>
    <row r="265">
      <c r="A265" s="19" t="n"/>
      <c r="B265" s="20" t="n"/>
      <c r="C265" s="20" t="n"/>
      <c r="D265" s="10" t="n"/>
    </row>
    <row r="266">
      <c r="A266" s="19" t="n"/>
      <c r="B266" s="20" t="n"/>
      <c r="C266" s="20" t="n"/>
      <c r="D266" s="10" t="n"/>
    </row>
    <row r="267">
      <c r="A267" s="19" t="n"/>
      <c r="B267" s="20" t="n"/>
      <c r="C267" s="20" t="n"/>
      <c r="D267" s="10" t="n"/>
    </row>
    <row r="268">
      <c r="A268" s="19" t="n"/>
      <c r="B268" s="20" t="n"/>
      <c r="C268" s="20" t="n"/>
      <c r="D268" s="10" t="n"/>
    </row>
    <row r="269">
      <c r="A269" s="19" t="n"/>
      <c r="B269" s="20" t="n"/>
      <c r="C269" s="20" t="n"/>
      <c r="D269" s="10" t="n"/>
    </row>
    <row r="270">
      <c r="A270" s="19" t="n"/>
      <c r="B270" s="20" t="n"/>
      <c r="C270" s="20" t="n"/>
      <c r="D270" s="10" t="n"/>
    </row>
    <row r="271">
      <c r="A271" s="19" t="n"/>
      <c r="B271" s="20" t="n"/>
      <c r="C271" s="20" t="n"/>
      <c r="D271" s="10" t="n"/>
    </row>
    <row r="272">
      <c r="A272" s="19" t="n"/>
      <c r="B272" s="20" t="n"/>
      <c r="C272" s="20" t="n"/>
      <c r="D272" s="10" t="n"/>
    </row>
    <row r="273">
      <c r="A273" s="19" t="n"/>
      <c r="B273" s="20" t="n"/>
      <c r="C273" s="20" t="n"/>
      <c r="D273" s="10" t="n"/>
    </row>
    <row r="274">
      <c r="A274" s="19" t="n"/>
      <c r="B274" s="20" t="n"/>
      <c r="C274" s="20" t="n"/>
      <c r="D274" s="10" t="n"/>
    </row>
    <row r="275">
      <c r="A275" s="19" t="n"/>
      <c r="B275" s="20" t="n"/>
      <c r="C275" s="20" t="n"/>
      <c r="D275" s="10" t="n"/>
    </row>
    <row r="276">
      <c r="A276" s="19" t="n"/>
      <c r="B276" s="20" t="n"/>
      <c r="C276" s="20" t="n"/>
      <c r="D276" s="10" t="n"/>
    </row>
    <row r="277">
      <c r="A277" s="19" t="n"/>
      <c r="B277" s="20" t="n"/>
      <c r="C277" s="20" t="n"/>
      <c r="D277" s="10" t="n"/>
    </row>
    <row r="278">
      <c r="A278" s="19" t="n"/>
      <c r="B278" s="20" t="n"/>
      <c r="C278" s="20" t="n"/>
      <c r="D278" s="10" t="n"/>
    </row>
    <row r="279">
      <c r="A279" s="19" t="n"/>
      <c r="B279" s="20" t="n"/>
      <c r="C279" s="20" t="n"/>
      <c r="D279" s="10" t="n"/>
    </row>
    <row r="280">
      <c r="A280" s="19" t="n"/>
      <c r="B280" s="20" t="n"/>
      <c r="C280" s="20" t="n"/>
      <c r="D280" s="10" t="n"/>
    </row>
    <row r="281">
      <c r="A281" s="19" t="n"/>
      <c r="B281" s="20" t="n"/>
      <c r="C281" s="20" t="n"/>
      <c r="D281" s="10" t="n"/>
    </row>
    <row r="282">
      <c r="A282" s="19" t="n"/>
      <c r="B282" s="20" t="n"/>
      <c r="C282" s="20" t="n"/>
      <c r="D282" s="10" t="n"/>
    </row>
    <row r="283">
      <c r="A283" s="19" t="n"/>
      <c r="B283" s="20" t="n"/>
      <c r="C283" s="20" t="n"/>
      <c r="D283" s="10" t="n"/>
    </row>
    <row r="284">
      <c r="A284" s="19" t="n"/>
      <c r="B284" s="20" t="n"/>
      <c r="C284" s="20" t="n"/>
      <c r="D284" s="10" t="n"/>
    </row>
    <row r="285">
      <c r="A285" s="19" t="n"/>
      <c r="B285" s="20" t="n"/>
      <c r="C285" s="20" t="n"/>
      <c r="D285" s="10" t="n"/>
    </row>
    <row r="286">
      <c r="A286" s="19" t="n"/>
      <c r="B286" s="20" t="n"/>
      <c r="C286" s="20" t="n"/>
      <c r="D286" s="10" t="n"/>
    </row>
    <row r="287">
      <c r="A287" s="19" t="n"/>
      <c r="B287" s="20" t="n"/>
      <c r="C287" s="20" t="n"/>
      <c r="D287" s="10" t="n"/>
    </row>
    <row r="288">
      <c r="A288" s="19" t="n"/>
      <c r="B288" s="20" t="n"/>
      <c r="C288" s="20" t="n"/>
      <c r="D288" s="10" t="n"/>
    </row>
    <row r="289">
      <c r="A289" s="19" t="n"/>
      <c r="B289" s="20" t="n"/>
      <c r="C289" s="20" t="n"/>
      <c r="D289" s="10" t="n"/>
    </row>
    <row r="290">
      <c r="A290" s="19" t="n"/>
      <c r="B290" s="20" t="n"/>
      <c r="C290" s="20" t="n"/>
      <c r="D290" s="10" t="n"/>
    </row>
    <row r="291">
      <c r="A291" s="19" t="n"/>
      <c r="B291" s="20" t="n"/>
      <c r="C291" s="20" t="n"/>
      <c r="D291" s="10" t="n"/>
    </row>
    <row r="292">
      <c r="A292" s="19" t="n"/>
      <c r="B292" s="20" t="n"/>
      <c r="C292" s="20" t="n"/>
      <c r="D292" s="10" t="n"/>
    </row>
    <row r="293">
      <c r="A293" s="19" t="n"/>
      <c r="B293" s="20" t="n"/>
      <c r="C293" s="20" t="n"/>
      <c r="D293" s="10" t="n"/>
    </row>
    <row r="294">
      <c r="A294" s="19" t="n"/>
      <c r="B294" s="20" t="n"/>
      <c r="C294" s="20" t="n"/>
      <c r="D294" s="10" t="n"/>
    </row>
    <row r="295">
      <c r="A295" s="19" t="n"/>
      <c r="B295" s="20" t="n"/>
      <c r="C295" s="20" t="n"/>
      <c r="D295" s="10" t="n"/>
    </row>
    <row r="296">
      <c r="A296" s="19" t="n"/>
      <c r="B296" s="20" t="n"/>
      <c r="C296" s="20" t="n"/>
      <c r="D296" s="10" t="n"/>
    </row>
    <row r="297">
      <c r="A297" s="19" t="n"/>
      <c r="B297" s="20" t="n"/>
      <c r="C297" s="20" t="n"/>
      <c r="D297" s="10" t="n"/>
    </row>
    <row r="298">
      <c r="A298" s="19" t="n"/>
      <c r="B298" s="20" t="n"/>
      <c r="C298" s="20" t="n"/>
      <c r="D298" s="10" t="n"/>
    </row>
    <row r="299">
      <c r="A299" s="19" t="n"/>
      <c r="B299" s="20" t="n"/>
      <c r="C299" s="20" t="n"/>
      <c r="D299" s="10" t="n"/>
    </row>
    <row r="300">
      <c r="A300" s="19" t="n"/>
      <c r="B300" s="20" t="n"/>
      <c r="C300" s="20" t="n"/>
      <c r="D300" s="10" t="n"/>
    </row>
  </sheetData>
  <dataValidations count="1">
    <dataValidation sqref="C2:C300" showDropDown="0" showInputMessage="0" showErrorMessage="0" allowBlank="1" type="list">
      <formula1>"Campo,Árbitro,Goleiro,Material,Água,Confraternização,Outros"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3" customWidth="1" min="5" max="5"/>
    <col width="26" customWidth="1" min="6" max="6"/>
    <col width="18" customWidth="1" min="7" max="7"/>
  </cols>
  <sheetData>
    <row r="1">
      <c r="A1" s="1" t="inlineStr">
        <is>
          <t>Resumo do ano</t>
        </is>
      </c>
    </row>
    <row r="3">
      <c r="A3" s="14" t="inlineStr">
        <is>
          <t>Mês</t>
        </is>
      </c>
      <c r="B3" s="14" t="inlineStr">
        <is>
          <t>Arrecadado</t>
        </is>
      </c>
      <c r="C3" s="14" t="inlineStr">
        <is>
          <t>Despesas</t>
        </is>
      </c>
      <c r="D3" s="14" t="inlineStr">
        <is>
          <t>Saldo</t>
        </is>
      </c>
      <c r="F3" s="21" t="inlineStr">
        <is>
          <t>Situação atual</t>
        </is>
      </c>
      <c r="G3" s="22" t="n"/>
    </row>
    <row r="4">
      <c r="A4" s="20" t="inlineStr">
        <is>
          <t>Jan</t>
        </is>
      </c>
      <c r="B4" s="10">
        <f>SUM(Mensalidades!F6:F55)</f>
        <v/>
      </c>
      <c r="C4" s="10">
        <f>SUMPRODUCT((Despesas!$A$2:$A$300&lt;&gt;"")*(MONTH(Despesas!$A$2:$A$300)=1)*Despesas!$D$2:$D$300)</f>
        <v/>
      </c>
      <c r="D4" s="10">
        <f>B4-C4</f>
        <v/>
      </c>
      <c r="F4" s="20" t="inlineStr">
        <is>
          <t>Mensalistas cadastrados</t>
        </is>
      </c>
      <c r="G4" s="23">
        <f>COUNTIF(Mensalidades!D6:D55,"Mensalista")</f>
        <v/>
      </c>
    </row>
    <row r="5">
      <c r="A5" s="20" t="inlineStr">
        <is>
          <t>Fev</t>
        </is>
      </c>
      <c r="B5" s="10">
        <f>SUM(Mensalidades!G6:G55)</f>
        <v/>
      </c>
      <c r="C5" s="10">
        <f>SUMPRODUCT((Despesas!$A$2:$A$300&lt;&gt;"")*(MONTH(Despesas!$A$2:$A$300)=2)*Despesas!$D$2:$D$300)</f>
        <v/>
      </c>
      <c r="D5" s="10">
        <f>B5-C5</f>
        <v/>
      </c>
      <c r="F5" s="20" t="inlineStr">
        <is>
          <t>Em dia</t>
        </is>
      </c>
      <c r="G5" s="23">
        <f>COUNTIF(Mensalidades!U6:U55,"Em dia")</f>
        <v/>
      </c>
    </row>
    <row r="6">
      <c r="A6" s="20" t="inlineStr">
        <is>
          <t>Mar</t>
        </is>
      </c>
      <c r="B6" s="10">
        <f>SUM(Mensalidades!H6:H55)</f>
        <v/>
      </c>
      <c r="C6" s="10">
        <f>SUMPRODUCT((Despesas!$A$2:$A$300&lt;&gt;"")*(MONTH(Despesas!$A$2:$A$300)=3)*Despesas!$D$2:$D$300)</f>
        <v/>
      </c>
      <c r="D6" s="10">
        <f>B6-C6</f>
        <v/>
      </c>
      <c r="F6" s="20" t="inlineStr">
        <is>
          <t>Pendentes</t>
        </is>
      </c>
      <c r="G6" s="23">
        <f>COUNTIF(Mensalidades!U6:U55,"Pendente")</f>
        <v/>
      </c>
    </row>
    <row r="7">
      <c r="A7" s="20" t="inlineStr">
        <is>
          <t>Abr</t>
        </is>
      </c>
      <c r="B7" s="10">
        <f>SUM(Mensalidades!I6:I55)</f>
        <v/>
      </c>
      <c r="C7" s="10">
        <f>SUMPRODUCT((Despesas!$A$2:$A$300&lt;&gt;"")*(MONTH(Despesas!$A$2:$A$300)=4)*Despesas!$D$2:$D$300)</f>
        <v/>
      </c>
      <c r="D7" s="10">
        <f>B7-C7</f>
        <v/>
      </c>
      <c r="F7" s="20" t="inlineStr">
        <is>
          <t>Valor em aberto</t>
        </is>
      </c>
      <c r="G7" s="24">
        <f>Mensalidades!T57</f>
        <v/>
      </c>
    </row>
    <row r="8">
      <c r="A8" s="20" t="inlineStr">
        <is>
          <t>Mai</t>
        </is>
      </c>
      <c r="B8" s="10">
        <f>SUM(Mensalidades!J6:J55)</f>
        <v/>
      </c>
      <c r="C8" s="10">
        <f>SUMPRODUCT((Despesas!$A$2:$A$300&lt;&gt;"")*(MONTH(Despesas!$A$2:$A$300)=5)*Despesas!$D$2:$D$300)</f>
        <v/>
      </c>
      <c r="D8" s="10">
        <f>B8-C8</f>
        <v/>
      </c>
      <c r="F8" s="20" t="inlineStr">
        <is>
          <t>Saldo do ano</t>
        </is>
      </c>
      <c r="G8" s="24">
        <f>D16</f>
        <v/>
      </c>
    </row>
    <row r="9">
      <c r="A9" s="20" t="inlineStr">
        <is>
          <t>Jun</t>
        </is>
      </c>
      <c r="B9" s="10">
        <f>SUM(Mensalidades!K6:K55)</f>
        <v/>
      </c>
      <c r="C9" s="10">
        <f>SUMPRODUCT((Despesas!$A$2:$A$300&lt;&gt;"")*(MONTH(Despesas!$A$2:$A$300)=6)*Despesas!$D$2:$D$300)</f>
        <v/>
      </c>
      <c r="D9" s="10">
        <f>B9-C9</f>
        <v/>
      </c>
    </row>
    <row r="10">
      <c r="A10" s="20" t="inlineStr">
        <is>
          <t>Jul</t>
        </is>
      </c>
      <c r="B10" s="10">
        <f>SUM(Mensalidades!L6:L55)</f>
        <v/>
      </c>
      <c r="C10" s="10">
        <f>SUMPRODUCT((Despesas!$A$2:$A$300&lt;&gt;"")*(MONTH(Despesas!$A$2:$A$300)=7)*Despesas!$D$2:$D$300)</f>
        <v/>
      </c>
      <c r="D10" s="10">
        <f>B10-C10</f>
        <v/>
      </c>
      <c r="F10" s="4" t="inlineStr">
        <is>
          <t>Obs.: as despesas entram no mês da data lançada; use uma planilha por ano.</t>
        </is>
      </c>
    </row>
    <row r="11">
      <c r="A11" s="20" t="inlineStr">
        <is>
          <t>Ago</t>
        </is>
      </c>
      <c r="B11" s="10">
        <f>SUM(Mensalidades!M6:M55)</f>
        <v/>
      </c>
      <c r="C11" s="10">
        <f>SUMPRODUCT((Despesas!$A$2:$A$300&lt;&gt;"")*(MONTH(Despesas!$A$2:$A$300)=8)*Despesas!$D$2:$D$300)</f>
        <v/>
      </c>
      <c r="D11" s="10">
        <f>B11-C11</f>
        <v/>
      </c>
    </row>
    <row r="12">
      <c r="A12" s="20" t="inlineStr">
        <is>
          <t>Set</t>
        </is>
      </c>
      <c r="B12" s="10">
        <f>SUM(Mensalidades!N6:N55)</f>
        <v/>
      </c>
      <c r="C12" s="10">
        <f>SUMPRODUCT((Despesas!$A$2:$A$300&lt;&gt;"")*(MONTH(Despesas!$A$2:$A$300)=9)*Despesas!$D$2:$D$300)</f>
        <v/>
      </c>
      <c r="D12" s="10">
        <f>B12-C12</f>
        <v/>
      </c>
    </row>
    <row r="13">
      <c r="A13" s="20" t="inlineStr">
        <is>
          <t>Out</t>
        </is>
      </c>
      <c r="B13" s="10">
        <f>SUM(Mensalidades!O6:O55)</f>
        <v/>
      </c>
      <c r="C13" s="10">
        <f>SUMPRODUCT((Despesas!$A$2:$A$300&lt;&gt;"")*(MONTH(Despesas!$A$2:$A$300)=10)*Despesas!$D$2:$D$300)</f>
        <v/>
      </c>
      <c r="D13" s="10">
        <f>B13-C13</f>
        <v/>
      </c>
    </row>
    <row r="14">
      <c r="A14" s="20" t="inlineStr">
        <is>
          <t>Nov</t>
        </is>
      </c>
      <c r="B14" s="10">
        <f>SUM(Mensalidades!P6:P55)</f>
        <v/>
      </c>
      <c r="C14" s="10">
        <f>SUMPRODUCT((Despesas!$A$2:$A$300&lt;&gt;"")*(MONTH(Despesas!$A$2:$A$300)=11)*Despesas!$D$2:$D$300)</f>
        <v/>
      </c>
      <c r="D14" s="10">
        <f>B14-C14</f>
        <v/>
      </c>
    </row>
    <row r="15">
      <c r="A15" s="20" t="inlineStr">
        <is>
          <t>Dez</t>
        </is>
      </c>
      <c r="B15" s="10">
        <f>SUM(Mensalidades!Q6:Q55)</f>
        <v/>
      </c>
      <c r="C15" s="10">
        <f>SUMPRODUCT((Despesas!$A$2:$A$300&lt;&gt;"")*(MONTH(Despesas!$A$2:$A$300)=12)*Despesas!$D$2:$D$300)</f>
        <v/>
      </c>
      <c r="D15" s="10">
        <f>B15-C15</f>
        <v/>
      </c>
    </row>
    <row r="16">
      <c r="A16" s="25" t="inlineStr">
        <is>
          <t>Ano</t>
        </is>
      </c>
      <c r="B16" s="13">
        <f>SUM(B4:B15)</f>
        <v/>
      </c>
      <c r="C16" s="13">
        <f>SUM(C4:C15)</f>
        <v/>
      </c>
      <c r="D16" s="13">
        <f>SUM(D4:D15)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6" t="inlineStr">
        <is>
          <t>Como usar esta planilha</t>
        </is>
      </c>
    </row>
    <row r="2">
      <c r="A2" s="27" t="inlineStr"/>
    </row>
    <row r="3">
      <c r="A3" s="27" t="inlineStr">
        <is>
          <t>1. Na aba Mensalidades, troque as 3 linhas de exemplo pelos seus atletas (até 50). Escolha a categoria: Mensalista ou Diarista.</t>
        </is>
      </c>
    </row>
    <row r="4">
      <c r="A4" s="27" t="inlineStr">
        <is>
          <t>2. Em "Mensalidade (R$)" informe o valor combinado de cada mensalista.</t>
        </is>
      </c>
    </row>
    <row r="5">
      <c r="A5" s="27" t="inlineStr">
        <is>
          <t>3. Em cada mês, digite o valor que a pessoa pagou. Mês em branco = ainda não pagou.</t>
        </is>
      </c>
    </row>
    <row r="6">
      <c r="A6" s="27" t="inlineStr">
        <is>
          <t>4. No topo, ajuste o "Mês de referência" (1 a 12). A planilha calcula o que cada um já deveria ter pago, quanto está em aberto e a situação (Em dia / Pendente).</t>
        </is>
      </c>
    </row>
    <row r="7">
      <c r="A7" s="27" t="inlineStr">
        <is>
          <t>5. Na aba Despesas, lance campo, árbitro, goleiro, material etc. com a data — elas entram no mês correspondente. (Goleiro pago? Lance o que ele recebeu por jogo na categoria Goleiro; goleiro que não paga mensalidade não precisa entrar na aba Mensalidades.)</t>
        </is>
      </c>
    </row>
    <row r="8">
      <c r="A8" s="27" t="inlineStr">
        <is>
          <t>6. A aba Resumo mostra, mês a mês, o arrecadado, as despesas e o saldo, mais quantos estão em dia e quanto falta receber.</t>
        </is>
      </c>
    </row>
    <row r="9">
      <c r="A9" s="27" t="inlineStr"/>
    </row>
    <row r="10">
      <c r="A10" s="28" t="inlineStr">
        <is>
          <t>Dicas</t>
        </is>
      </c>
    </row>
    <row r="11">
      <c r="A11" s="27" t="inlineStr">
        <is>
          <t>• Use uma cópia da planilha por ano. Para recomeçar, apague os valores dos meses (não as fórmulas das colunas cinza-claras e dos totais).</t>
        </is>
      </c>
    </row>
    <row r="12">
      <c r="A12" s="27" t="inlineStr">
        <is>
          <t>• Diaristas não têm mensalidade: a coluna "Situação" mostra "Diarista". Lance o que cada diarista pagou nos meses, se quiser somar na receita.</t>
        </is>
      </c>
    </row>
    <row r="13">
      <c r="A13" s="27" t="inlineStr">
        <is>
          <t>• Para abrir no Google Planilhas: envie o arquivo ao Google Drive e abra com Planilhas.</t>
        </is>
      </c>
    </row>
    <row r="14">
      <c r="A14" s="27" t="inlineStr"/>
    </row>
    <row r="15">
      <c r="A15" s="28" t="inlineStr">
        <is>
          <t>Quando a planilha deixa de bastar</t>
        </is>
      </c>
    </row>
    <row r="16">
      <c r="A16" s="27" t="inlineStr">
        <is>
          <t>Passando de 15 a 20 atletas, conferir comprovante e atualizar a planilha toda semana toma tempo. O joga PRO cobra por PIX com baixa automática,</t>
        </is>
      </c>
    </row>
    <row r="17">
      <c r="A17" s="27" t="inlineStr">
        <is>
          <t>controla diárias, despesas e saldo, e cada atleta vê a própria situação no celular. Saiba mais em jogapro.app.br/recursos/pagamentos/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joga PRO</dc:creator>
  <dc:title>Planilha de controle de mensalidade da pelada</dc:title>
  <dcterms:created xsi:type="dcterms:W3CDTF">2026-10-10T04:59:39Z</dcterms:created>
  <dcterms:modified xsi:type="dcterms:W3CDTF">2026-10-10T04:59:39Z</dcterms:modified>
</cp:coreProperties>
</file>